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15120" windowHeight="11070" activeTab="4"/>
  </bookViews>
  <sheets>
    <sheet name="Introductory" sheetId="1" r:id="rId1"/>
    <sheet name="Table I" sheetId="2" r:id="rId2"/>
    <sheet name="Table II" sheetId="3" r:id="rId3"/>
    <sheet name="Table III" sheetId="4" r:id="rId4"/>
    <sheet name="Table IV" sheetId="5" r:id="rId5"/>
  </sheets>
  <definedNames>
    <definedName name="_xlnm.Print_Area" localSheetId="3">'Table III'!$A$1:$T$43</definedName>
    <definedName name="_xlnm.Print_Area" localSheetId="4">'Table IV'!$A$1:$T$16</definedName>
  </definedNames>
  <calcPr calcId="144525"/>
</workbook>
</file>

<file path=xl/calcChain.xml><?xml version="1.0" encoding="utf-8"?>
<calcChain xmlns="http://schemas.openxmlformats.org/spreadsheetml/2006/main">
  <c r="I34" i="4"/>
  <c r="P35" l="1"/>
  <c r="T28"/>
  <c r="T35" s="1"/>
  <c r="H28"/>
  <c r="I28" s="1"/>
  <c r="G28"/>
  <c r="G35" s="1"/>
  <c r="F28"/>
  <c r="F36" s="1"/>
  <c r="E28"/>
  <c r="E35" s="1"/>
  <c r="D28"/>
  <c r="D35" s="1"/>
  <c r="D36" s="1"/>
  <c r="G36"/>
  <c r="E36"/>
  <c r="T35" i="3"/>
  <c r="T27"/>
  <c r="T9"/>
  <c r="P9"/>
  <c r="Q9" s="1"/>
  <c r="P35"/>
  <c r="P27"/>
  <c r="Q27" s="1"/>
  <c r="Q35"/>
  <c r="Q23"/>
  <c r="Q22"/>
  <c r="Q21"/>
  <c r="Q20"/>
  <c r="Q19"/>
  <c r="Q18"/>
  <c r="Q17"/>
  <c r="Q16"/>
  <c r="Q15"/>
  <c r="Q14"/>
  <c r="Q13"/>
  <c r="Q12"/>
  <c r="Q11"/>
  <c r="Q10"/>
  <c r="I35"/>
  <c r="H35"/>
  <c r="G35"/>
  <c r="F35"/>
  <c r="E35"/>
  <c r="D35"/>
  <c r="I27"/>
  <c r="H27"/>
  <c r="G27"/>
  <c r="F27"/>
  <c r="E27"/>
  <c r="D27"/>
  <c r="I9"/>
  <c r="I23"/>
  <c r="I22"/>
  <c r="I21"/>
  <c r="I20"/>
  <c r="I19"/>
  <c r="I18"/>
  <c r="I17"/>
  <c r="I16"/>
  <c r="I15"/>
  <c r="I14"/>
  <c r="I13"/>
  <c r="I12"/>
  <c r="I11"/>
  <c r="I10"/>
  <c r="H9"/>
  <c r="G9"/>
  <c r="F9"/>
  <c r="E9"/>
  <c r="D9"/>
  <c r="O13" i="2"/>
  <c r="H13"/>
  <c r="C13"/>
  <c r="S13"/>
  <c r="P9"/>
  <c r="P8"/>
  <c r="H12"/>
  <c r="H11"/>
  <c r="H10"/>
  <c r="H9"/>
  <c r="H8"/>
  <c r="F13"/>
  <c r="E13"/>
  <c r="G13" s="1"/>
  <c r="D13"/>
  <c r="G12"/>
  <c r="G11"/>
  <c r="G10"/>
  <c r="G9"/>
  <c r="G8"/>
  <c r="I33" i="4"/>
  <c r="I32"/>
  <c r="I31"/>
  <c r="I30"/>
  <c r="I29"/>
  <c r="I24"/>
  <c r="I23"/>
  <c r="H23"/>
  <c r="H36" s="1"/>
  <c r="P13" i="2"/>
  <c r="H35" i="4" l="1"/>
  <c r="T36"/>
  <c r="F35"/>
  <c r="I36"/>
  <c r="Q35" l="1"/>
  <c r="I35"/>
</calcChain>
</file>

<file path=xl/sharedStrings.xml><?xml version="1.0" encoding="utf-8"?>
<sst xmlns="http://schemas.openxmlformats.org/spreadsheetml/2006/main" count="305" uniqueCount="163">
  <si>
    <t>Shareholding Pattern under Regulation 31 of SEBI (Listing Obligations and Disclosure Requirements) Regulations, 2015</t>
  </si>
  <si>
    <t xml:space="preserve"> Scrip Code/Name of Scrip/Class of Security:  530883</t>
  </si>
  <si>
    <t xml:space="preserve"> Share Holding Pattern Filed under: Reg. 31(1)(a)/Reg. 31(1)(b)/Reg.31(1)(c) </t>
  </si>
  <si>
    <t>a.</t>
  </si>
  <si>
    <t>b.</t>
  </si>
  <si>
    <t>If under 31(1)(c) then indicate date of allotment/extinguishment</t>
  </si>
  <si>
    <t xml:space="preserve"> Declaration: The Listed entity is required to submit the following declaration to the extent of submission of information:-</t>
  </si>
  <si>
    <t>Particulars</t>
  </si>
  <si>
    <t>Yes*</t>
  </si>
  <si>
    <t>No*</t>
  </si>
  <si>
    <t>Whether the Listed Entity has issued any partly paid up shares?</t>
  </si>
  <si>
    <t>Yes</t>
  </si>
  <si>
    <t>Whether the Listed Entity has issued any Convertible Securities or Warrants?</t>
  </si>
  <si>
    <t>No</t>
  </si>
  <si>
    <t>Whether the Listed Entity has any shares against which depository receipts are issued?</t>
  </si>
  <si>
    <t>Whether the Listed Entity has any shares in locked-in?</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</si>
  <si>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</si>
  <si>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</si>
  <si>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Super Crop Safe Limited</t>
  </si>
  <si>
    <t>Table I - Summary Statement holding of specified securities</t>
  </si>
  <si>
    <t>Category</t>
  </si>
  <si>
    <t>Category of shareholder</t>
  </si>
  <si>
    <t>Number of shareholders</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</si>
  <si>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</si>
  <si>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</si>
  <si>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</si>
  <si>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</si>
  <si>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</si>
  <si>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</si>
  <si>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</si>
  <si>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</si>
  <si>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</si>
  <si>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</si>
  <si>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</si>
  <si>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</si>
  <si>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</si>
  <si>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</si>
  <si>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</si>
  <si>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</si>
  <si>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</si>
  <si>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</si>
  <si>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</si>
  <si>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</si>
  <si>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</si>
  <si>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</si>
  <si>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</si>
  <si>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</si>
  <si>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</si>
  <si>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(VIII)As a % of (A+B+C2)</t>
  </si>
  <si>
    <t>(IX)</t>
  </si>
  <si>
    <t>(X)</t>
  </si>
  <si>
    <t>(XI)= (VII)+(X) As a % of (A+B+C2)</t>
  </si>
  <si>
    <t>(XII)</t>
  </si>
  <si>
    <t>(XIII)</t>
  </si>
  <si>
    <t>(XIV)</t>
  </si>
  <si>
    <t>(A)</t>
  </si>
  <si>
    <t>Promoter &amp; Promoter Group</t>
  </si>
  <si>
    <t>(B)</t>
  </si>
  <si>
    <t>Public</t>
  </si>
  <si>
    <t>(C)</t>
  </si>
  <si>
    <t xml:space="preserve"> Non Promoter - Non Public </t>
  </si>
  <si>
    <t>(C1)</t>
  </si>
  <si>
    <t xml:space="preserve"> Shares Underlying DRs</t>
  </si>
  <si>
    <t>(C2)</t>
  </si>
  <si>
    <t xml:space="preserve"> Shares Held By Employee Trust</t>
  </si>
  <si>
    <t>Table II (I)(a)- Statement showing shareholding pattern of the Promoter and Promoter Group</t>
  </si>
  <si>
    <t>Category &amp; Name of shareholders</t>
  </si>
  <si>
    <t>PAN</t>
  </si>
  <si>
    <t xml:space="preserve">Nos. of shareholders </t>
  </si>
  <si>
    <t>(VIII) As a % of (A+B+C2)</t>
  </si>
  <si>
    <t xml:space="preserve">  Indian</t>
  </si>
  <si>
    <t>(a)</t>
  </si>
  <si>
    <t>Individuals / Hindu Undivided Family</t>
  </si>
  <si>
    <t xml:space="preserve">Ambalal B Patel                                                                                                                                                                                                                                           </t>
  </si>
  <si>
    <t>AGWPP2070R</t>
  </si>
  <si>
    <t xml:space="preserve">Nitin I Patel                                                                                                                                                                                                                                             </t>
  </si>
  <si>
    <t>AHTPP2007L</t>
  </si>
  <si>
    <t xml:space="preserve">Ishwarbhai B Patel                                                                                                                                                                                                                                        </t>
  </si>
  <si>
    <t>ABRPP5998E</t>
  </si>
  <si>
    <t xml:space="preserve">Bhogilal A Patel                                                                                                                                                                                                                                          </t>
  </si>
  <si>
    <t>ABRPP6004D</t>
  </si>
  <si>
    <t xml:space="preserve">Ambaben I Patel                                                                                                                                                                                                                                           </t>
  </si>
  <si>
    <t>AFVPP0589B</t>
  </si>
  <si>
    <t xml:space="preserve">Satish I Patel                                                                                                                                                                                                                                            </t>
  </si>
  <si>
    <t>ABRPP7490B</t>
  </si>
  <si>
    <t xml:space="preserve">Radhaben A Patel                                                                                                                                                                                                                                          </t>
  </si>
  <si>
    <t>ABHPP4367K</t>
  </si>
  <si>
    <t xml:space="preserve">Palakben S Patel                                                                                                                                                                                                                                          </t>
  </si>
  <si>
    <t>ABRPP6001G</t>
  </si>
  <si>
    <t xml:space="preserve">Nirupaben B Patel                                                                                                                                                                                                                                         </t>
  </si>
  <si>
    <t>ABRPP6000H</t>
  </si>
  <si>
    <t xml:space="preserve">Ashaben N Patel                                                                                                                                                                                                                                           </t>
  </si>
  <si>
    <t>ABRPP6002F</t>
  </si>
  <si>
    <t xml:space="preserve">Bhupendra A Patel                                                                                                                                                                                                                                         </t>
  </si>
  <si>
    <t>ABRPP5999F</t>
  </si>
  <si>
    <t xml:space="preserve">Kumudben I Patel                                                                                                                                                                                                                                          </t>
  </si>
  <si>
    <t>ABRPP5995K</t>
  </si>
  <si>
    <t xml:space="preserve">Jyotsnaben A Patel                                                                                                                                                                                                                                        </t>
  </si>
  <si>
    <t>ABRPP5997M</t>
  </si>
  <si>
    <t xml:space="preserve">Ritaben Bhogilal Patel                                                                                                                                                                                                                                    </t>
  </si>
  <si>
    <t>ABHPP4366J</t>
  </si>
  <si>
    <t>(b)</t>
  </si>
  <si>
    <t>Central Government / State Government(s)</t>
  </si>
  <si>
    <t>(c)</t>
  </si>
  <si>
    <t>Financial Institutions / Banks</t>
  </si>
  <si>
    <t>(d)</t>
  </si>
  <si>
    <t>Any Other (Specify)</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</si>
  <si>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</si>
  <si>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</si>
  <si>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</si>
  <si>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</si>
  <si>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</si>
  <si>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</si>
  <si>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</si>
  <si>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</si>
  <si>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</si>
  <si>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</si>
  <si>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 xml:space="preserve">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</si>
  <si>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</si>
  <si>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</si>
  <si>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</si>
  <si>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</si>
  <si>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</si>
  <si>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</si>
  <si>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</si>
  <si>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</si>
  <si>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</si>
  <si>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</si>
  <si>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</si>
  <si>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</si>
  <si>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</si>
  <si>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</si>
  <si>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</si>
  <si>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</si>
  <si>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</si>
  <si>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</si>
  <si>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</si>
  <si>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</si>
  <si>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</si>
  <si>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NBFCs registered with RBI</t>
  </si>
  <si>
    <t>Employee Trusts</t>
  </si>
  <si>
    <t>Overseas Depositories(holding DRs) (balancing figure)</t>
  </si>
  <si>
    <t>Hindu Undivided Family</t>
  </si>
  <si>
    <t>Non Resident Indians (Non Repat)</t>
  </si>
  <si>
    <t>Non Resident Indians (Repat)</t>
  </si>
  <si>
    <t>Clearing Member</t>
  </si>
  <si>
    <t>Sykes &amp; Ray Equities (I) Ltd.</t>
  </si>
  <si>
    <t>AAECS5168A</t>
  </si>
  <si>
    <t>Bodies Corporate</t>
  </si>
  <si>
    <t>Sub Total (B)(3)</t>
  </si>
  <si>
    <t>Total Public Shareholding (B)= (B)(1)+(B)(2)+(B)(3)</t>
  </si>
  <si>
    <t>Details of the shareholders acting as persons in Concert including their Shareholding (No. and %):</t>
  </si>
  <si>
    <t xml:space="preserve">(1) PAN would not be displayed on website of Stock Exchange(s). </t>
  </si>
  <si>
    <t>(2) The above format needs to be disclosed along with the name of following persons:Institutions/Non Institutions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</si>
  <si>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</si>
  <si>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</si>
  <si>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</si>
  <si>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</si>
  <si>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</si>
  <si>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(2) The above format needs to disclose name of all holders holding more than 1% of total number of shares</t>
  </si>
  <si>
    <t>(3) W.r.t. the information pertaining to Depository Receipts, the same may be disclosed in the respective columns to the extent information available</t>
  </si>
  <si>
    <t>If under 31(1)(b) then indicate the report for Quarter ending: 31/12/2015</t>
  </si>
  <si>
    <r>
      <t xml:space="preserve"> Name of Listed Entity:   </t>
    </r>
    <r>
      <rPr>
        <b/>
        <sz val="14"/>
        <color theme="1"/>
        <rFont val="Calibri"/>
        <family val="2"/>
        <scheme val="minor"/>
      </rPr>
      <t>Super Crop Safe Limited</t>
    </r>
  </si>
</sst>
</file>

<file path=xl/styles.xml><?xml version="1.0" encoding="utf-8"?>
<styleSheet xmlns="http://schemas.openxmlformats.org/spreadsheetml/2006/main">
  <numFmts count="1">
    <numFmt numFmtId="164" formatCode="0.0000"/>
  </numFmts>
  <fonts count="8">
    <font>
      <sz val="11"/>
      <color theme="1"/>
      <name val="Calibri"/>
      <family val="2"/>
      <scheme val="minor"/>
    </font>
    <font>
      <b/>
      <sz val="11"/>
      <color theme="1"/>
      <name val="Calibri"/>
      <family val="2"/>
      <scheme val="minor"/>
    </font>
    <font>
      <b/>
      <sz val="13"/>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b/>
      <sz val="9"/>
      <color theme="1"/>
      <name val="Calibri"/>
      <family val="2"/>
      <scheme val="minor"/>
    </font>
    <font>
      <sz val="9"/>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60">
    <xf numFmtId="0" fontId="0" fillId="0" borderId="0" xfId="0"/>
    <xf numFmtId="0" fontId="1" fillId="0" borderId="0" xfId="0" applyFont="1"/>
    <xf numFmtId="0" fontId="1" fillId="0" borderId="0" xfId="0" applyFont="1" applyAlignment="1"/>
    <xf numFmtId="0" fontId="3" fillId="0" borderId="1" xfId="0" applyFont="1" applyBorder="1" applyAlignment="1">
      <alignment wrapText="1"/>
    </xf>
    <xf numFmtId="0" fontId="0" fillId="0" borderId="1" xfId="0" applyBorder="1"/>
    <xf numFmtId="0" fontId="1" fillId="0" borderId="1" xfId="0" applyFont="1" applyBorder="1"/>
    <xf numFmtId="0" fontId="0" fillId="0" borderId="0" xfId="0" applyAlignment="1">
      <alignment wrapText="1"/>
    </xf>
    <xf numFmtId="0" fontId="0" fillId="0" borderId="1" xfId="0" applyBorder="1" applyAlignment="1">
      <alignment wrapText="1"/>
    </xf>
    <xf numFmtId="0" fontId="1" fillId="0" borderId="1" xfId="0" applyFont="1" applyBorder="1" applyAlignment="1">
      <alignment wrapText="1"/>
    </xf>
    <xf numFmtId="0" fontId="1" fillId="0" borderId="1" xfId="0" applyFont="1" applyBorder="1" applyAlignment="1">
      <alignment vertical="top" wrapText="1"/>
    </xf>
    <xf numFmtId="164" fontId="0" fillId="0" borderId="0" xfId="0" applyNumberFormat="1"/>
    <xf numFmtId="164" fontId="1" fillId="0" borderId="1" xfId="0" applyNumberFormat="1" applyFont="1" applyBorder="1"/>
    <xf numFmtId="164" fontId="0" fillId="0" borderId="1" xfId="0" applyNumberFormat="1" applyBorder="1"/>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164" fontId="1" fillId="0" borderId="7" xfId="0" applyNumberFormat="1" applyFont="1" applyBorder="1" applyAlignment="1">
      <alignment horizontal="center" vertical="center" wrapText="1"/>
    </xf>
    <xf numFmtId="0" fontId="1" fillId="0" borderId="7" xfId="0" applyFont="1" applyBorder="1"/>
    <xf numFmtId="0" fontId="1" fillId="0" borderId="7" xfId="0" applyFont="1" applyBorder="1" applyAlignment="1">
      <alignment wrapText="1"/>
    </xf>
    <xf numFmtId="164" fontId="1" fillId="0" borderId="7" xfId="0" applyNumberFormat="1" applyFont="1" applyBorder="1"/>
    <xf numFmtId="164" fontId="0" fillId="0" borderId="1" xfId="0" applyNumberFormat="1" applyFont="1" applyBorder="1"/>
    <xf numFmtId="1" fontId="1" fillId="0" borderId="1" xfId="0" applyNumberFormat="1" applyFont="1" applyBorder="1"/>
    <xf numFmtId="0" fontId="6" fillId="0" borderId="1" xfId="0" applyFont="1" applyBorder="1" applyAlignment="1">
      <alignment vertical="top"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xf numFmtId="0" fontId="6" fillId="0" borderId="1" xfId="0" applyFont="1" applyBorder="1" applyAlignment="1">
      <alignment wrapText="1"/>
    </xf>
    <xf numFmtId="164" fontId="6" fillId="0" borderId="1" xfId="0" applyNumberFormat="1" applyFont="1" applyBorder="1"/>
    <xf numFmtId="0" fontId="7" fillId="0" borderId="1" xfId="0" applyFont="1" applyBorder="1"/>
    <xf numFmtId="0" fontId="7" fillId="0" borderId="1" xfId="0" applyFont="1" applyBorder="1" applyAlignment="1">
      <alignment wrapText="1"/>
    </xf>
    <xf numFmtId="164" fontId="7" fillId="0" borderId="1" xfId="0" applyNumberFormat="1" applyFont="1" applyBorder="1"/>
    <xf numFmtId="0" fontId="1" fillId="0" borderId="0" xfId="0" applyFont="1" applyAlignment="1">
      <alignment wrapText="1"/>
    </xf>
    <xf numFmtId="0" fontId="3" fillId="0" borderId="2" xfId="0" applyFont="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3" fillId="0" borderId="0" xfId="0" applyFont="1" applyAlignment="1">
      <alignment wrapText="1"/>
    </xf>
    <xf numFmtId="0" fontId="2" fillId="0" borderId="2"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1" fillId="0" borderId="5" xfId="0" applyFont="1" applyBorder="1" applyAlignment="1">
      <alignment horizontal="center" vertical="center" wrapText="1"/>
    </xf>
    <xf numFmtId="0" fontId="0" fillId="0" borderId="5" xfId="0" applyBorder="1" applyAlignment="1">
      <alignment horizontal="center" vertical="center" wrapText="1"/>
    </xf>
    <xf numFmtId="0" fontId="1" fillId="0" borderId="6" xfId="0" applyFont="1"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top" wrapText="1"/>
    </xf>
    <xf numFmtId="164" fontId="1" fillId="0" borderId="1" xfId="0" applyNumberFormat="1" applyFont="1" applyBorder="1" applyAlignment="1">
      <alignment vertical="top" wrapText="1"/>
    </xf>
    <xf numFmtId="0" fontId="4" fillId="0" borderId="1" xfId="0" applyFont="1" applyBorder="1" applyAlignment="1"/>
    <xf numFmtId="0" fontId="2" fillId="0" borderId="1" xfId="0" applyFont="1" applyBorder="1" applyAlignment="1"/>
    <xf numFmtId="0" fontId="1" fillId="0" borderId="0" xfId="0" applyFont="1" applyAlignment="1">
      <alignment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0" borderId="1" xfId="0" applyFont="1" applyBorder="1" applyAlignment="1">
      <alignment vertical="top" wrapText="1"/>
    </xf>
    <xf numFmtId="164" fontId="6" fillId="0" borderId="1" xfId="0" applyNumberFormat="1" applyFont="1" applyBorder="1" applyAlignment="1">
      <alignment vertical="top" wrapText="1"/>
    </xf>
    <xf numFmtId="0" fontId="1" fillId="0" borderId="7" xfId="0" applyFont="1" applyBorder="1" applyAlignment="1">
      <alignment horizontal="center" vertical="center" wrapText="1"/>
    </xf>
    <xf numFmtId="0" fontId="0" fillId="0" borderId="7" xfId="0"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19"/>
  <sheetViews>
    <sheetView view="pageBreakPreview" zoomScale="115" zoomScaleSheetLayoutView="115" workbookViewId="0">
      <selection sqref="A1:E1"/>
    </sheetView>
  </sheetViews>
  <sheetFormatPr defaultRowHeight="15"/>
  <cols>
    <col min="3" max="3" width="90.7109375" customWidth="1"/>
  </cols>
  <sheetData>
    <row r="1" spans="1:5" s="1" customFormat="1" ht="17.25">
      <c r="A1" s="40" t="s">
        <v>0</v>
      </c>
      <c r="B1" s="41"/>
      <c r="C1" s="41"/>
      <c r="D1" s="41"/>
      <c r="E1" s="42"/>
    </row>
    <row r="3" spans="1:5" s="1" customFormat="1" ht="16.5">
      <c r="A3" s="3">
        <v>1</v>
      </c>
      <c r="B3" s="36" t="s">
        <v>162</v>
      </c>
      <c r="C3" s="37"/>
      <c r="D3" s="37"/>
      <c r="E3" s="38"/>
    </row>
    <row r="4" spans="1:5" s="1" customFormat="1" ht="15.75">
      <c r="A4" s="3">
        <v>2</v>
      </c>
      <c r="B4" s="36" t="s">
        <v>1</v>
      </c>
      <c r="C4" s="37"/>
      <c r="D4" s="37"/>
      <c r="E4" s="38"/>
    </row>
    <row r="5" spans="1:5" s="1" customFormat="1" ht="15.75">
      <c r="A5" s="3">
        <v>3</v>
      </c>
      <c r="B5" s="36" t="s">
        <v>2</v>
      </c>
      <c r="C5" s="37"/>
      <c r="D5" s="37"/>
      <c r="E5" s="38"/>
    </row>
    <row r="6" spans="1:5" s="1" customFormat="1" ht="15.75">
      <c r="B6" s="3" t="s">
        <v>3</v>
      </c>
      <c r="C6" s="36" t="s">
        <v>161</v>
      </c>
      <c r="D6" s="37"/>
      <c r="E6" s="38"/>
    </row>
    <row r="7" spans="1:5" s="1" customFormat="1" ht="15.75">
      <c r="B7" s="3" t="s">
        <v>4</v>
      </c>
      <c r="C7" s="36" t="s">
        <v>5</v>
      </c>
      <c r="D7" s="37"/>
      <c r="E7" s="38"/>
    </row>
    <row r="8" spans="1:5" s="1" customFormat="1" ht="30" customHeight="1">
      <c r="A8" s="3">
        <v>4</v>
      </c>
      <c r="B8" s="36" t="s">
        <v>6</v>
      </c>
      <c r="C8" s="37"/>
      <c r="D8" s="37"/>
      <c r="E8" s="38"/>
    </row>
    <row r="10" spans="1:5">
      <c r="B10" s="5"/>
      <c r="C10" s="5" t="s">
        <v>7</v>
      </c>
      <c r="D10" s="5" t="s">
        <v>8</v>
      </c>
      <c r="E10" s="5" t="s">
        <v>9</v>
      </c>
    </row>
    <row r="11" spans="1:5">
      <c r="B11" s="5">
        <v>1</v>
      </c>
      <c r="C11" s="5" t="s">
        <v>10</v>
      </c>
      <c r="D11" s="5" t="s">
        <v>11</v>
      </c>
      <c r="E11" s="5"/>
    </row>
    <row r="12" spans="1:5">
      <c r="B12" s="5">
        <v>2</v>
      </c>
      <c r="C12" s="5" t="s">
        <v>12</v>
      </c>
      <c r="D12" s="5"/>
      <c r="E12" s="5" t="s">
        <v>13</v>
      </c>
    </row>
    <row r="13" spans="1:5">
      <c r="B13" s="5">
        <v>3</v>
      </c>
      <c r="C13" s="5" t="s">
        <v>14</v>
      </c>
      <c r="D13" s="5"/>
      <c r="E13" s="5" t="s">
        <v>13</v>
      </c>
    </row>
    <row r="14" spans="1:5">
      <c r="B14" s="5">
        <v>4</v>
      </c>
      <c r="C14" s="5" t="s">
        <v>15</v>
      </c>
      <c r="D14" s="5" t="s">
        <v>11</v>
      </c>
      <c r="E14" s="5"/>
    </row>
    <row r="15" spans="1:5">
      <c r="B15" s="5">
        <v>5</v>
      </c>
      <c r="C15" s="5" t="s">
        <v>16</v>
      </c>
      <c r="D15" s="5"/>
      <c r="E15" s="5" t="s">
        <v>13</v>
      </c>
    </row>
    <row r="17" spans="2:5" s="1" customFormat="1" ht="80.099999999999994" customHeight="1">
      <c r="B17" s="36" t="s">
        <v>17</v>
      </c>
      <c r="C17" s="37"/>
      <c r="D17" s="37"/>
      <c r="E17" s="38"/>
    </row>
    <row r="19" spans="2:5" s="1" customFormat="1" ht="15.75">
      <c r="B19" s="39"/>
      <c r="C19" s="39"/>
      <c r="D19" s="39"/>
      <c r="E19" s="39"/>
    </row>
  </sheetData>
  <mergeCells count="9">
    <mergeCell ref="B8:E8"/>
    <mergeCell ref="B17:E17"/>
    <mergeCell ref="B19:E19"/>
    <mergeCell ref="A1:E1"/>
    <mergeCell ref="B3:E3"/>
    <mergeCell ref="B4:E4"/>
    <mergeCell ref="B5:E5"/>
    <mergeCell ref="C6:E6"/>
    <mergeCell ref="C7:E7"/>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T13"/>
  <sheetViews>
    <sheetView view="pageBreakPreview" zoomScaleSheetLayoutView="100" workbookViewId="0">
      <selection activeCell="B4" sqref="B4:B6"/>
    </sheetView>
  </sheetViews>
  <sheetFormatPr defaultRowHeight="15"/>
  <cols>
    <col min="1" max="1" width="5.42578125" customWidth="1"/>
    <col min="2" max="2" width="22.140625" style="6" customWidth="1"/>
    <col min="3" max="3" width="7.140625" customWidth="1"/>
    <col min="4" max="4" width="9.5703125" customWidth="1"/>
    <col min="5" max="5" width="8" customWidth="1"/>
    <col min="6" max="6" width="7.28515625" customWidth="1"/>
    <col min="7" max="7" width="10.28515625" customWidth="1"/>
    <col min="8" max="8" width="10.140625" style="10" customWidth="1"/>
    <col min="9" max="9" width="6" customWidth="1"/>
    <col min="10" max="10" width="6.5703125" customWidth="1"/>
    <col min="11" max="11" width="6.85546875" customWidth="1"/>
    <col min="12" max="12" width="7.7109375" style="10" customWidth="1"/>
    <col min="13" max="13" width="10.5703125" customWidth="1"/>
    <col min="14" max="14" width="13.42578125" style="10" customWidth="1"/>
    <col min="15" max="15" width="9.7109375" customWidth="1"/>
    <col min="16" max="16" width="8.85546875" style="10" customWidth="1"/>
    <col min="17" max="17" width="5.85546875" customWidth="1"/>
    <col min="18" max="18" width="9.140625" style="10"/>
    <col min="19" max="19" width="12.7109375" customWidth="1"/>
  </cols>
  <sheetData>
    <row r="1" spans="1:20" s="1" customFormat="1" ht="21">
      <c r="A1" s="49" t="s">
        <v>18</v>
      </c>
      <c r="B1" s="49"/>
      <c r="C1" s="49"/>
      <c r="D1" s="49"/>
      <c r="E1" s="49"/>
      <c r="F1" s="49"/>
      <c r="G1" s="49"/>
      <c r="H1" s="49"/>
      <c r="I1" s="49"/>
      <c r="J1" s="49"/>
      <c r="K1" s="49"/>
      <c r="L1" s="49"/>
      <c r="M1" s="49"/>
      <c r="N1" s="49"/>
      <c r="O1" s="49"/>
      <c r="P1" s="49"/>
      <c r="Q1" s="49"/>
      <c r="R1" s="49"/>
      <c r="S1" s="49"/>
    </row>
    <row r="2" spans="1:20" s="1" customFormat="1" ht="17.25">
      <c r="A2" s="50" t="s">
        <v>19</v>
      </c>
      <c r="B2" s="50"/>
      <c r="C2" s="50"/>
      <c r="D2" s="50"/>
      <c r="E2" s="50"/>
      <c r="F2" s="50"/>
      <c r="G2" s="50"/>
      <c r="H2" s="50"/>
      <c r="I2" s="50"/>
      <c r="J2" s="50"/>
      <c r="K2" s="50"/>
      <c r="L2" s="50"/>
      <c r="M2" s="50"/>
      <c r="N2" s="50"/>
      <c r="O2" s="50"/>
      <c r="P2" s="50"/>
      <c r="Q2" s="50"/>
      <c r="R2" s="50"/>
      <c r="S2" s="50"/>
    </row>
    <row r="4" spans="1:20" s="35" customFormat="1" ht="62.25" customHeight="1">
      <c r="A4" s="47" t="s">
        <v>20</v>
      </c>
      <c r="B4" s="47" t="s">
        <v>21</v>
      </c>
      <c r="C4" s="47" t="s">
        <v>22</v>
      </c>
      <c r="D4" s="47" t="s">
        <v>23</v>
      </c>
      <c r="E4" s="47" t="s">
        <v>24</v>
      </c>
      <c r="F4" s="47" t="s">
        <v>25</v>
      </c>
      <c r="G4" s="47" t="s">
        <v>26</v>
      </c>
      <c r="H4" s="48" t="s">
        <v>27</v>
      </c>
      <c r="I4" s="47" t="s">
        <v>28</v>
      </c>
      <c r="J4" s="47"/>
      <c r="K4" s="47"/>
      <c r="L4" s="47"/>
      <c r="M4" s="47" t="s">
        <v>29</v>
      </c>
      <c r="N4" s="48" t="s">
        <v>30</v>
      </c>
      <c r="O4" s="47" t="s">
        <v>31</v>
      </c>
      <c r="P4" s="47"/>
      <c r="Q4" s="47" t="s">
        <v>32</v>
      </c>
      <c r="R4" s="47"/>
      <c r="S4" s="47" t="s">
        <v>33</v>
      </c>
    </row>
    <row r="5" spans="1:20" s="1" customFormat="1" ht="50.1" customHeight="1">
      <c r="A5" s="47"/>
      <c r="B5" s="47"/>
      <c r="C5" s="47"/>
      <c r="D5" s="47"/>
      <c r="E5" s="47"/>
      <c r="F5" s="47"/>
      <c r="G5" s="47"/>
      <c r="H5" s="48"/>
      <c r="I5" s="47" t="s">
        <v>34</v>
      </c>
      <c r="J5" s="47"/>
      <c r="K5" s="47"/>
      <c r="L5" s="48" t="s">
        <v>35</v>
      </c>
      <c r="M5" s="47"/>
      <c r="N5" s="48"/>
      <c r="O5" s="47" t="s">
        <v>36</v>
      </c>
      <c r="P5" s="48" t="s">
        <v>37</v>
      </c>
      <c r="Q5" s="47" t="s">
        <v>36</v>
      </c>
      <c r="R5" s="48" t="s">
        <v>37</v>
      </c>
      <c r="S5" s="47"/>
    </row>
    <row r="6" spans="1:20" s="1" customFormat="1" ht="46.5" customHeight="1">
      <c r="A6" s="47"/>
      <c r="B6" s="47"/>
      <c r="C6" s="47"/>
      <c r="D6" s="47"/>
      <c r="E6" s="47"/>
      <c r="F6" s="47"/>
      <c r="G6" s="47"/>
      <c r="H6" s="48"/>
      <c r="I6" s="9" t="s">
        <v>38</v>
      </c>
      <c r="J6" s="9" t="s">
        <v>39</v>
      </c>
      <c r="K6" s="9" t="s">
        <v>40</v>
      </c>
      <c r="L6" s="48"/>
      <c r="M6" s="47"/>
      <c r="N6" s="48"/>
      <c r="O6" s="47"/>
      <c r="P6" s="48"/>
      <c r="Q6" s="47"/>
      <c r="R6" s="48"/>
      <c r="S6" s="47"/>
    </row>
    <row r="7" spans="1:20" s="1" customFormat="1" ht="45">
      <c r="A7" s="13" t="s">
        <v>41</v>
      </c>
      <c r="B7" s="13" t="s">
        <v>42</v>
      </c>
      <c r="C7" s="13" t="s">
        <v>43</v>
      </c>
      <c r="D7" s="13" t="s">
        <v>44</v>
      </c>
      <c r="E7" s="13" t="s">
        <v>45</v>
      </c>
      <c r="F7" s="13" t="s">
        <v>46</v>
      </c>
      <c r="G7" s="13" t="s">
        <v>47</v>
      </c>
      <c r="H7" s="14" t="s">
        <v>48</v>
      </c>
      <c r="I7" s="43" t="s">
        <v>49</v>
      </c>
      <c r="J7" s="44"/>
      <c r="K7" s="44"/>
      <c r="L7" s="44"/>
      <c r="M7" s="13" t="s">
        <v>50</v>
      </c>
      <c r="N7" s="14" t="s">
        <v>51</v>
      </c>
      <c r="O7" s="43" t="s">
        <v>52</v>
      </c>
      <c r="P7" s="44"/>
      <c r="Q7" s="45" t="s">
        <v>53</v>
      </c>
      <c r="R7" s="46"/>
      <c r="S7" s="13" t="s">
        <v>54</v>
      </c>
      <c r="T7" s="15"/>
    </row>
    <row r="8" spans="1:20" ht="30">
      <c r="A8" s="5" t="s">
        <v>55</v>
      </c>
      <c r="B8" s="8" t="s">
        <v>56</v>
      </c>
      <c r="C8" s="5">
        <v>15</v>
      </c>
      <c r="D8" s="5">
        <v>2487781</v>
      </c>
      <c r="E8" s="5">
        <v>0</v>
      </c>
      <c r="F8" s="5">
        <v>0</v>
      </c>
      <c r="G8" s="5">
        <f>SUM(D8:F8)</f>
        <v>2487781</v>
      </c>
      <c r="H8" s="11">
        <f>G8/$G$13*100</f>
        <v>43.645280701754388</v>
      </c>
      <c r="I8" s="5">
        <v>0</v>
      </c>
      <c r="J8" s="5">
        <v>0</v>
      </c>
      <c r="K8" s="5">
        <v>0</v>
      </c>
      <c r="L8" s="11">
        <v>0</v>
      </c>
      <c r="M8" s="5">
        <v>0</v>
      </c>
      <c r="N8" s="11">
        <v>0</v>
      </c>
      <c r="O8" s="5">
        <v>491300</v>
      </c>
      <c r="P8" s="11">
        <f>+O8/G8*100</f>
        <v>19.748522880430393</v>
      </c>
      <c r="Q8" s="5">
        <v>0</v>
      </c>
      <c r="R8" s="11">
        <v>0</v>
      </c>
      <c r="S8" s="5">
        <v>2487781</v>
      </c>
    </row>
    <row r="9" spans="1:20">
      <c r="A9" s="5" t="s">
        <v>57</v>
      </c>
      <c r="B9" s="8" t="s">
        <v>58</v>
      </c>
      <c r="C9" s="5">
        <v>2620</v>
      </c>
      <c r="D9" s="5">
        <v>3176119</v>
      </c>
      <c r="E9" s="5">
        <v>36100</v>
      </c>
      <c r="F9" s="5">
        <v>0</v>
      </c>
      <c r="G9" s="5">
        <f t="shared" ref="G9:G13" si="0">SUM(D9:F9)</f>
        <v>3212219</v>
      </c>
      <c r="H9" s="11">
        <f t="shared" ref="H9:H12" si="1">G9/$G$13*100</f>
        <v>56.354719298245612</v>
      </c>
      <c r="I9" s="5">
        <v>0</v>
      </c>
      <c r="J9" s="5">
        <v>0</v>
      </c>
      <c r="K9" s="5">
        <v>0</v>
      </c>
      <c r="L9" s="11">
        <v>0</v>
      </c>
      <c r="M9" s="5">
        <v>0</v>
      </c>
      <c r="N9" s="11">
        <v>0</v>
      </c>
      <c r="O9" s="5">
        <v>10426</v>
      </c>
      <c r="P9" s="11">
        <f t="shared" ref="P9:P13" si="2">+O9/G9*100</f>
        <v>0.32457313775928726</v>
      </c>
      <c r="Q9" s="5">
        <v>0</v>
      </c>
      <c r="R9" s="11">
        <v>0</v>
      </c>
      <c r="S9" s="5">
        <v>2640304</v>
      </c>
    </row>
    <row r="10" spans="1:20" ht="30">
      <c r="A10" s="5" t="s">
        <v>59</v>
      </c>
      <c r="B10" s="8" t="s">
        <v>60</v>
      </c>
      <c r="C10" s="5"/>
      <c r="D10" s="5"/>
      <c r="E10" s="5"/>
      <c r="F10" s="5">
        <v>0</v>
      </c>
      <c r="G10" s="5">
        <f t="shared" si="0"/>
        <v>0</v>
      </c>
      <c r="H10" s="11">
        <f t="shared" si="1"/>
        <v>0</v>
      </c>
      <c r="I10" s="5">
        <v>0</v>
      </c>
      <c r="J10" s="5">
        <v>0</v>
      </c>
      <c r="K10" s="5">
        <v>0</v>
      </c>
      <c r="L10" s="11">
        <v>0</v>
      </c>
      <c r="M10" s="5">
        <v>0</v>
      </c>
      <c r="N10" s="11">
        <v>0</v>
      </c>
      <c r="O10" s="5">
        <v>0</v>
      </c>
      <c r="P10" s="11">
        <v>0</v>
      </c>
      <c r="Q10" s="5">
        <v>0</v>
      </c>
      <c r="R10" s="11">
        <v>0</v>
      </c>
      <c r="S10" s="5"/>
    </row>
    <row r="11" spans="1:20">
      <c r="A11" s="5" t="s">
        <v>61</v>
      </c>
      <c r="B11" s="8" t="s">
        <v>62</v>
      </c>
      <c r="C11" s="5">
        <v>0</v>
      </c>
      <c r="D11" s="5">
        <v>0</v>
      </c>
      <c r="E11" s="5">
        <v>0</v>
      </c>
      <c r="F11" s="5">
        <v>0</v>
      </c>
      <c r="G11" s="5">
        <f t="shared" si="0"/>
        <v>0</v>
      </c>
      <c r="H11" s="11">
        <f t="shared" si="1"/>
        <v>0</v>
      </c>
      <c r="I11" s="5">
        <v>0</v>
      </c>
      <c r="J11" s="5">
        <v>0</v>
      </c>
      <c r="K11" s="5">
        <v>0</v>
      </c>
      <c r="L11" s="11">
        <v>0</v>
      </c>
      <c r="M11" s="5">
        <v>0</v>
      </c>
      <c r="N11" s="11">
        <v>0</v>
      </c>
      <c r="O11" s="5">
        <v>0</v>
      </c>
      <c r="P11" s="11">
        <v>0</v>
      </c>
      <c r="Q11" s="5">
        <v>0</v>
      </c>
      <c r="R11" s="11">
        <v>0</v>
      </c>
      <c r="S11" s="5">
        <v>0</v>
      </c>
    </row>
    <row r="12" spans="1:20" ht="30">
      <c r="A12" s="5" t="s">
        <v>63</v>
      </c>
      <c r="B12" s="8" t="s">
        <v>64</v>
      </c>
      <c r="C12" s="5">
        <v>0</v>
      </c>
      <c r="D12" s="5">
        <v>0</v>
      </c>
      <c r="E12" s="5">
        <v>0</v>
      </c>
      <c r="F12" s="5">
        <v>0</v>
      </c>
      <c r="G12" s="5">
        <f t="shared" si="0"/>
        <v>0</v>
      </c>
      <c r="H12" s="11">
        <f t="shared" si="1"/>
        <v>0</v>
      </c>
      <c r="I12" s="5">
        <v>0</v>
      </c>
      <c r="J12" s="5">
        <v>0</v>
      </c>
      <c r="K12" s="5">
        <v>0</v>
      </c>
      <c r="L12" s="11">
        <v>0</v>
      </c>
      <c r="M12" s="5">
        <v>0</v>
      </c>
      <c r="N12" s="11">
        <v>0</v>
      </c>
      <c r="O12" s="5">
        <v>0</v>
      </c>
      <c r="P12" s="11">
        <v>0</v>
      </c>
      <c r="Q12" s="5">
        <v>0</v>
      </c>
      <c r="R12" s="11">
        <v>0</v>
      </c>
      <c r="S12" s="5">
        <v>0</v>
      </c>
    </row>
    <row r="13" spans="1:20">
      <c r="A13" s="4"/>
      <c r="B13" s="8" t="s">
        <v>40</v>
      </c>
      <c r="C13" s="5">
        <f>SUM(C8:C12)</f>
        <v>2635</v>
      </c>
      <c r="D13" s="5">
        <f>SUM(D8:D12)</f>
        <v>5663900</v>
      </c>
      <c r="E13" s="5">
        <f t="shared" ref="E13:H13" si="3">SUM(E8:E12)</f>
        <v>36100</v>
      </c>
      <c r="F13" s="5">
        <f t="shared" si="3"/>
        <v>0</v>
      </c>
      <c r="G13" s="5">
        <f t="shared" si="0"/>
        <v>5700000</v>
      </c>
      <c r="H13" s="11">
        <f t="shared" si="3"/>
        <v>100</v>
      </c>
      <c r="I13" s="5">
        <v>0</v>
      </c>
      <c r="J13" s="5">
        <v>0</v>
      </c>
      <c r="K13" s="5">
        <v>0</v>
      </c>
      <c r="L13" s="11">
        <v>0</v>
      </c>
      <c r="M13" s="5">
        <v>0</v>
      </c>
      <c r="N13" s="11">
        <v>0</v>
      </c>
      <c r="O13" s="5">
        <f>SUM(O8:O12)</f>
        <v>501726</v>
      </c>
      <c r="P13" s="11">
        <f t="shared" si="2"/>
        <v>8.8022105263157897</v>
      </c>
      <c r="Q13" s="5">
        <v>0</v>
      </c>
      <c r="R13" s="11">
        <v>0</v>
      </c>
      <c r="S13" s="5">
        <f>SUM(S8:S12)</f>
        <v>5128085</v>
      </c>
    </row>
  </sheetData>
  <mergeCells count="25">
    <mergeCell ref="A1:S1"/>
    <mergeCell ref="A2:S2"/>
    <mergeCell ref="A4:A6"/>
    <mergeCell ref="B4:B6"/>
    <mergeCell ref="C4:C6"/>
    <mergeCell ref="D4:D6"/>
    <mergeCell ref="E4:E6"/>
    <mergeCell ref="F4:F6"/>
    <mergeCell ref="G4:G6"/>
    <mergeCell ref="H4:H6"/>
    <mergeCell ref="S4:S6"/>
    <mergeCell ref="I5:K5"/>
    <mergeCell ref="L5:L6"/>
    <mergeCell ref="O5:O6"/>
    <mergeCell ref="P5:P6"/>
    <mergeCell ref="I4:L4"/>
    <mergeCell ref="I7:L7"/>
    <mergeCell ref="O7:P7"/>
    <mergeCell ref="Q7:R7"/>
    <mergeCell ref="M4:M6"/>
    <mergeCell ref="N4:N6"/>
    <mergeCell ref="O4:P4"/>
    <mergeCell ref="Q4:R4"/>
    <mergeCell ref="Q5:Q6"/>
    <mergeCell ref="R5:R6"/>
  </mergeCells>
  <pageMargins left="0.47" right="0.17" top="0.66" bottom="0.36" header="0.23" footer="0.16"/>
  <pageSetup paperSize="5" scale="96" orientation="landscape" verticalDpi="0" r:id="rId1"/>
</worksheet>
</file>

<file path=xl/worksheets/sheet3.xml><?xml version="1.0" encoding="utf-8"?>
<worksheet xmlns="http://schemas.openxmlformats.org/spreadsheetml/2006/main" xmlns:r="http://schemas.openxmlformats.org/officeDocument/2006/relationships">
  <dimension ref="A1:T42"/>
  <sheetViews>
    <sheetView view="pageBreakPreview" topLeftCell="B28" zoomScaleSheetLayoutView="100" workbookViewId="0">
      <selection activeCell="O4" sqref="O4:O6"/>
    </sheetView>
  </sheetViews>
  <sheetFormatPr defaultRowHeight="15"/>
  <cols>
    <col min="1" max="1" width="5.42578125" customWidth="1"/>
    <col min="2" max="2" width="23.42578125" style="6" customWidth="1"/>
    <col min="3" max="3" width="13.7109375" customWidth="1"/>
    <col min="4" max="4" width="5.85546875" customWidth="1"/>
    <col min="5" max="5" width="8.42578125" customWidth="1"/>
    <col min="6" max="6" width="7.140625" customWidth="1"/>
    <col min="7" max="7" width="7.5703125" customWidth="1"/>
    <col min="8" max="8" width="9.140625" customWidth="1"/>
    <col min="9" max="9" width="9.5703125" style="10" bestFit="1" customWidth="1"/>
    <col min="10" max="10" width="6" customWidth="1"/>
    <col min="11" max="11" width="5.5703125" customWidth="1"/>
    <col min="12" max="12" width="7.28515625" customWidth="1"/>
    <col min="13" max="13" width="8" style="10" customWidth="1"/>
    <col min="14" max="14" width="10.5703125" customWidth="1"/>
    <col min="15" max="15" width="13.28515625" style="10" customWidth="1"/>
    <col min="16" max="16" width="8.7109375" customWidth="1"/>
    <col min="17" max="17" width="9.140625" style="10"/>
    <col min="18" max="18" width="7.7109375" customWidth="1"/>
    <col min="19" max="19" width="9.140625" style="10"/>
    <col min="20" max="20" width="9" customWidth="1"/>
  </cols>
  <sheetData>
    <row r="1" spans="1:20" s="1" customFormat="1" ht="21">
      <c r="A1" s="49" t="s">
        <v>18</v>
      </c>
      <c r="B1" s="49"/>
      <c r="C1" s="49"/>
      <c r="D1" s="49"/>
      <c r="E1" s="49"/>
      <c r="F1" s="49"/>
      <c r="G1" s="49"/>
      <c r="H1" s="49"/>
      <c r="I1" s="49"/>
      <c r="J1" s="49"/>
      <c r="K1" s="49"/>
      <c r="L1" s="49"/>
      <c r="M1" s="49"/>
      <c r="N1" s="49"/>
      <c r="O1" s="49"/>
      <c r="P1" s="49"/>
      <c r="Q1" s="49"/>
      <c r="R1" s="49"/>
      <c r="S1" s="49"/>
    </row>
    <row r="2" spans="1:20" s="1" customFormat="1" ht="17.25">
      <c r="A2" s="50" t="s">
        <v>65</v>
      </c>
      <c r="B2" s="50"/>
      <c r="C2" s="50"/>
      <c r="D2" s="50"/>
      <c r="E2" s="50"/>
      <c r="F2" s="50"/>
      <c r="G2" s="50"/>
      <c r="H2" s="50"/>
      <c r="I2" s="50"/>
      <c r="J2" s="50"/>
      <c r="K2" s="50"/>
      <c r="L2" s="50"/>
      <c r="M2" s="50"/>
      <c r="N2" s="50"/>
      <c r="O2" s="50"/>
      <c r="P2" s="50"/>
      <c r="Q2" s="50"/>
      <c r="R2" s="50"/>
      <c r="S2" s="50"/>
    </row>
    <row r="4" spans="1:20" s="1" customFormat="1" ht="69" customHeight="1">
      <c r="A4" s="47" t="s">
        <v>20</v>
      </c>
      <c r="B4" s="47" t="s">
        <v>66</v>
      </c>
      <c r="C4" s="47" t="s">
        <v>67</v>
      </c>
      <c r="D4" s="47" t="s">
        <v>68</v>
      </c>
      <c r="E4" s="47" t="s">
        <v>23</v>
      </c>
      <c r="F4" s="47" t="s">
        <v>24</v>
      </c>
      <c r="G4" s="47" t="s">
        <v>25</v>
      </c>
      <c r="H4" s="47" t="s">
        <v>26</v>
      </c>
      <c r="I4" s="48" t="s">
        <v>27</v>
      </c>
      <c r="J4" s="47" t="s">
        <v>28</v>
      </c>
      <c r="K4" s="47"/>
      <c r="L4" s="47"/>
      <c r="M4" s="47"/>
      <c r="N4" s="47" t="s">
        <v>29</v>
      </c>
      <c r="O4" s="48" t="s">
        <v>30</v>
      </c>
      <c r="P4" s="47" t="s">
        <v>31</v>
      </c>
      <c r="Q4" s="47"/>
      <c r="R4" s="47" t="s">
        <v>32</v>
      </c>
      <c r="S4" s="47"/>
      <c r="T4" s="47" t="s">
        <v>33</v>
      </c>
    </row>
    <row r="5" spans="1:20" s="1" customFormat="1" ht="50.1" customHeight="1">
      <c r="A5" s="47"/>
      <c r="B5" s="47"/>
      <c r="C5" s="47"/>
      <c r="D5" s="47"/>
      <c r="E5" s="47"/>
      <c r="F5" s="47"/>
      <c r="G5" s="47"/>
      <c r="H5" s="47"/>
      <c r="I5" s="48"/>
      <c r="J5" s="47" t="s">
        <v>34</v>
      </c>
      <c r="K5" s="47"/>
      <c r="L5" s="47"/>
      <c r="M5" s="48" t="s">
        <v>35</v>
      </c>
      <c r="N5" s="47"/>
      <c r="O5" s="48"/>
      <c r="P5" s="47" t="s">
        <v>36</v>
      </c>
      <c r="Q5" s="48" t="s">
        <v>37</v>
      </c>
      <c r="R5" s="47" t="s">
        <v>36</v>
      </c>
      <c r="S5" s="48" t="s">
        <v>37</v>
      </c>
      <c r="T5" s="47"/>
    </row>
    <row r="6" spans="1:20" s="1" customFormat="1" ht="50.1" customHeight="1">
      <c r="A6" s="47"/>
      <c r="B6" s="47"/>
      <c r="C6" s="47"/>
      <c r="D6" s="47"/>
      <c r="E6" s="47"/>
      <c r="F6" s="47"/>
      <c r="G6" s="47"/>
      <c r="H6" s="47"/>
      <c r="I6" s="48"/>
      <c r="J6" s="9" t="s">
        <v>38</v>
      </c>
      <c r="K6" s="9" t="s">
        <v>39</v>
      </c>
      <c r="L6" s="9" t="s">
        <v>40</v>
      </c>
      <c r="M6" s="48"/>
      <c r="N6" s="47"/>
      <c r="O6" s="48"/>
      <c r="P6" s="47"/>
      <c r="Q6" s="48"/>
      <c r="R6" s="47"/>
      <c r="S6" s="48"/>
      <c r="T6" s="47"/>
    </row>
    <row r="7" spans="1:20" s="1" customFormat="1" ht="50.1" customHeight="1">
      <c r="A7" s="16"/>
      <c r="B7" s="13" t="s">
        <v>41</v>
      </c>
      <c r="C7" s="13" t="s">
        <v>42</v>
      </c>
      <c r="D7" s="13" t="s">
        <v>43</v>
      </c>
      <c r="E7" s="13" t="s">
        <v>44</v>
      </c>
      <c r="F7" s="13" t="s">
        <v>45</v>
      </c>
      <c r="G7" s="13" t="s">
        <v>46</v>
      </c>
      <c r="H7" s="13" t="s">
        <v>47</v>
      </c>
      <c r="I7" s="14" t="s">
        <v>69</v>
      </c>
      <c r="J7" s="43" t="s">
        <v>49</v>
      </c>
      <c r="K7" s="44"/>
      <c r="L7" s="44"/>
      <c r="M7" s="44"/>
      <c r="N7" s="13" t="s">
        <v>50</v>
      </c>
      <c r="O7" s="14" t="s">
        <v>51</v>
      </c>
      <c r="P7" s="43" t="s">
        <v>52</v>
      </c>
      <c r="Q7" s="44"/>
      <c r="R7" s="45" t="s">
        <v>53</v>
      </c>
      <c r="S7" s="46"/>
      <c r="T7" s="13" t="s">
        <v>54</v>
      </c>
    </row>
    <row r="8" spans="1:20">
      <c r="A8" s="5">
        <v>1</v>
      </c>
      <c r="B8" s="8" t="s">
        <v>70</v>
      </c>
      <c r="C8" s="5"/>
      <c r="D8" s="5"/>
      <c r="E8" s="5"/>
      <c r="F8" s="5"/>
      <c r="G8" s="5"/>
      <c r="H8" s="5"/>
      <c r="I8" s="11"/>
      <c r="J8" s="5"/>
      <c r="K8" s="5"/>
      <c r="L8" s="5"/>
      <c r="M8" s="11"/>
      <c r="N8" s="5"/>
      <c r="O8" s="11"/>
      <c r="P8" s="5"/>
      <c r="Q8" s="11"/>
      <c r="R8" s="5"/>
      <c r="S8" s="11"/>
      <c r="T8" s="5"/>
    </row>
    <row r="9" spans="1:20" ht="30">
      <c r="A9" s="5" t="s">
        <v>71</v>
      </c>
      <c r="B9" s="8" t="s">
        <v>72</v>
      </c>
      <c r="C9" s="5"/>
      <c r="D9" s="5">
        <f>SUM(D10:D23)</f>
        <v>15</v>
      </c>
      <c r="E9" s="5">
        <f t="shared" ref="E9:I9" si="0">SUM(E10:E23)</f>
        <v>2487781</v>
      </c>
      <c r="F9" s="5">
        <f t="shared" si="0"/>
        <v>0</v>
      </c>
      <c r="G9" s="5">
        <f t="shared" si="0"/>
        <v>0</v>
      </c>
      <c r="H9" s="5">
        <f t="shared" si="0"/>
        <v>2487781</v>
      </c>
      <c r="I9" s="11">
        <f t="shared" si="0"/>
        <v>43.645280701754395</v>
      </c>
      <c r="J9" s="5">
        <v>0</v>
      </c>
      <c r="K9" s="5">
        <v>0</v>
      </c>
      <c r="L9" s="5">
        <v>0</v>
      </c>
      <c r="M9" s="11">
        <v>0</v>
      </c>
      <c r="N9" s="5">
        <v>0</v>
      </c>
      <c r="O9" s="11">
        <v>0</v>
      </c>
      <c r="P9" s="24">
        <f t="shared" ref="P9" si="1">SUM(P10:P23)</f>
        <v>491300</v>
      </c>
      <c r="Q9" s="11">
        <f>+P9/H9*100</f>
        <v>19.748522880430393</v>
      </c>
      <c r="R9" s="5">
        <v>0</v>
      </c>
      <c r="S9" s="11">
        <v>0</v>
      </c>
      <c r="T9" s="24">
        <f t="shared" ref="T9" si="2">SUM(T10:T23)</f>
        <v>2487781</v>
      </c>
    </row>
    <row r="10" spans="1:20">
      <c r="A10" s="4"/>
      <c r="B10" s="7" t="s">
        <v>73</v>
      </c>
      <c r="C10" s="4" t="s">
        <v>74</v>
      </c>
      <c r="D10" s="4">
        <v>1</v>
      </c>
      <c r="E10" s="4">
        <v>404900</v>
      </c>
      <c r="F10" s="4">
        <v>0</v>
      </c>
      <c r="G10" s="4">
        <v>0</v>
      </c>
      <c r="H10" s="4">
        <v>404900</v>
      </c>
      <c r="I10" s="23">
        <f t="shared" ref="I10:I23" si="3">+H10/5700000*100</f>
        <v>7.1035087719298247</v>
      </c>
      <c r="J10" s="4">
        <v>0</v>
      </c>
      <c r="K10" s="4">
        <v>0</v>
      </c>
      <c r="L10" s="4">
        <v>0</v>
      </c>
      <c r="M10" s="12">
        <v>0</v>
      </c>
      <c r="N10" s="4">
        <v>0</v>
      </c>
      <c r="O10" s="12">
        <v>0</v>
      </c>
      <c r="P10" s="4">
        <v>245300</v>
      </c>
      <c r="Q10" s="23">
        <f t="shared" ref="Q10:Q27" si="4">+P10/H10*100</f>
        <v>60.582859965423566</v>
      </c>
      <c r="R10" s="4">
        <v>0</v>
      </c>
      <c r="S10" s="12">
        <v>0</v>
      </c>
      <c r="T10" s="4">
        <v>404900</v>
      </c>
    </row>
    <row r="11" spans="1:20">
      <c r="A11" s="4"/>
      <c r="B11" s="7" t="s">
        <v>75</v>
      </c>
      <c r="C11" s="4" t="s">
        <v>76</v>
      </c>
      <c r="D11" s="4">
        <v>1</v>
      </c>
      <c r="E11" s="4">
        <v>293800</v>
      </c>
      <c r="F11" s="4">
        <v>0</v>
      </c>
      <c r="G11" s="4">
        <v>0</v>
      </c>
      <c r="H11" s="4">
        <v>293800</v>
      </c>
      <c r="I11" s="23">
        <f t="shared" si="3"/>
        <v>5.1543859649122812</v>
      </c>
      <c r="J11" s="4">
        <v>0</v>
      </c>
      <c r="K11" s="4">
        <v>0</v>
      </c>
      <c r="L11" s="4">
        <v>0</v>
      </c>
      <c r="M11" s="12">
        <v>0</v>
      </c>
      <c r="N11" s="4">
        <v>0</v>
      </c>
      <c r="O11" s="12">
        <v>0</v>
      </c>
      <c r="P11" s="4">
        <v>0</v>
      </c>
      <c r="Q11" s="23">
        <f t="shared" si="4"/>
        <v>0</v>
      </c>
      <c r="R11" s="4">
        <v>0</v>
      </c>
      <c r="S11" s="12">
        <v>0</v>
      </c>
      <c r="T11" s="4">
        <v>293800</v>
      </c>
    </row>
    <row r="12" spans="1:20">
      <c r="A12" s="4"/>
      <c r="B12" s="7" t="s">
        <v>77</v>
      </c>
      <c r="C12" s="4" t="s">
        <v>78</v>
      </c>
      <c r="D12" s="4">
        <v>1</v>
      </c>
      <c r="E12" s="4">
        <v>278892</v>
      </c>
      <c r="F12" s="4">
        <v>0</v>
      </c>
      <c r="G12" s="4">
        <v>0</v>
      </c>
      <c r="H12" s="4">
        <v>278892</v>
      </c>
      <c r="I12" s="23">
        <f t="shared" si="3"/>
        <v>4.8928421052631581</v>
      </c>
      <c r="J12" s="4">
        <v>0</v>
      </c>
      <c r="K12" s="4">
        <v>0</v>
      </c>
      <c r="L12" s="4">
        <v>0</v>
      </c>
      <c r="M12" s="12">
        <v>0</v>
      </c>
      <c r="N12" s="4">
        <v>0</v>
      </c>
      <c r="O12" s="12">
        <v>0</v>
      </c>
      <c r="P12" s="4">
        <v>0</v>
      </c>
      <c r="Q12" s="23">
        <f t="shared" si="4"/>
        <v>0</v>
      </c>
      <c r="R12" s="4">
        <v>0</v>
      </c>
      <c r="S12" s="12">
        <v>0</v>
      </c>
      <c r="T12" s="4">
        <v>278892</v>
      </c>
    </row>
    <row r="13" spans="1:20">
      <c r="A13" s="4"/>
      <c r="B13" s="7" t="s">
        <v>79</v>
      </c>
      <c r="C13" s="4" t="s">
        <v>80</v>
      </c>
      <c r="D13" s="4">
        <v>1</v>
      </c>
      <c r="E13" s="4">
        <v>261000</v>
      </c>
      <c r="F13" s="4">
        <v>0</v>
      </c>
      <c r="G13" s="4">
        <v>0</v>
      </c>
      <c r="H13" s="4">
        <v>261000</v>
      </c>
      <c r="I13" s="23">
        <f t="shared" si="3"/>
        <v>4.5789473684210522</v>
      </c>
      <c r="J13" s="4">
        <v>0</v>
      </c>
      <c r="K13" s="4">
        <v>0</v>
      </c>
      <c r="L13" s="4">
        <v>0</v>
      </c>
      <c r="M13" s="12">
        <v>0</v>
      </c>
      <c r="N13" s="4">
        <v>0</v>
      </c>
      <c r="O13" s="12">
        <v>0</v>
      </c>
      <c r="P13" s="4">
        <v>0</v>
      </c>
      <c r="Q13" s="23">
        <f t="shared" si="4"/>
        <v>0</v>
      </c>
      <c r="R13" s="4">
        <v>0</v>
      </c>
      <c r="S13" s="12">
        <v>0</v>
      </c>
      <c r="T13" s="4">
        <v>261000</v>
      </c>
    </row>
    <row r="14" spans="1:20">
      <c r="A14" s="4"/>
      <c r="B14" s="7" t="s">
        <v>81</v>
      </c>
      <c r="C14" s="4" t="s">
        <v>82</v>
      </c>
      <c r="D14" s="4">
        <v>1</v>
      </c>
      <c r="E14" s="4">
        <v>256127</v>
      </c>
      <c r="F14" s="4">
        <v>0</v>
      </c>
      <c r="G14" s="4">
        <v>0</v>
      </c>
      <c r="H14" s="4">
        <v>256127</v>
      </c>
      <c r="I14" s="23">
        <f t="shared" si="3"/>
        <v>4.4934561403508777</v>
      </c>
      <c r="J14" s="4">
        <v>0</v>
      </c>
      <c r="K14" s="4">
        <v>0</v>
      </c>
      <c r="L14" s="4">
        <v>0</v>
      </c>
      <c r="M14" s="12">
        <v>0</v>
      </c>
      <c r="N14" s="4">
        <v>0</v>
      </c>
      <c r="O14" s="12">
        <v>0</v>
      </c>
      <c r="P14" s="4">
        <v>0</v>
      </c>
      <c r="Q14" s="23">
        <f t="shared" si="4"/>
        <v>0</v>
      </c>
      <c r="R14" s="4">
        <v>0</v>
      </c>
      <c r="S14" s="12">
        <v>0</v>
      </c>
      <c r="T14" s="4">
        <v>256127</v>
      </c>
    </row>
    <row r="15" spans="1:20">
      <c r="A15" s="4"/>
      <c r="B15" s="7" t="s">
        <v>83</v>
      </c>
      <c r="C15" s="4" t="s">
        <v>84</v>
      </c>
      <c r="D15" s="4">
        <v>1</v>
      </c>
      <c r="E15" s="4">
        <v>246000</v>
      </c>
      <c r="F15" s="4">
        <v>0</v>
      </c>
      <c r="G15" s="4">
        <v>0</v>
      </c>
      <c r="H15" s="4">
        <v>246000</v>
      </c>
      <c r="I15" s="23">
        <f t="shared" si="3"/>
        <v>4.3157894736842106</v>
      </c>
      <c r="J15" s="4">
        <v>0</v>
      </c>
      <c r="K15" s="4">
        <v>0</v>
      </c>
      <c r="L15" s="4">
        <v>0</v>
      </c>
      <c r="M15" s="12">
        <v>0</v>
      </c>
      <c r="N15" s="4">
        <v>0</v>
      </c>
      <c r="O15" s="12">
        <v>0</v>
      </c>
      <c r="P15" s="4">
        <v>246000</v>
      </c>
      <c r="Q15" s="23">
        <f t="shared" si="4"/>
        <v>100</v>
      </c>
      <c r="R15" s="4">
        <v>0</v>
      </c>
      <c r="S15" s="12">
        <v>0</v>
      </c>
      <c r="T15" s="4">
        <v>246000</v>
      </c>
    </row>
    <row r="16" spans="1:20">
      <c r="A16" s="4"/>
      <c r="B16" s="7" t="s">
        <v>85</v>
      </c>
      <c r="C16" s="4" t="s">
        <v>86</v>
      </c>
      <c r="D16" s="4">
        <v>1</v>
      </c>
      <c r="E16" s="4">
        <v>233700</v>
      </c>
      <c r="F16" s="4">
        <v>0</v>
      </c>
      <c r="G16" s="4">
        <v>0</v>
      </c>
      <c r="H16" s="4">
        <v>233700</v>
      </c>
      <c r="I16" s="23">
        <f t="shared" si="3"/>
        <v>4.1000000000000005</v>
      </c>
      <c r="J16" s="4">
        <v>0</v>
      </c>
      <c r="K16" s="4">
        <v>0</v>
      </c>
      <c r="L16" s="4">
        <v>0</v>
      </c>
      <c r="M16" s="12">
        <v>0</v>
      </c>
      <c r="N16" s="4">
        <v>0</v>
      </c>
      <c r="O16" s="12">
        <v>0</v>
      </c>
      <c r="P16" s="4">
        <v>0</v>
      </c>
      <c r="Q16" s="23">
        <f t="shared" si="4"/>
        <v>0</v>
      </c>
      <c r="R16" s="4">
        <v>0</v>
      </c>
      <c r="S16" s="12">
        <v>0</v>
      </c>
      <c r="T16" s="4">
        <v>233700</v>
      </c>
    </row>
    <row r="17" spans="1:20">
      <c r="A17" s="4"/>
      <c r="B17" s="7" t="s">
        <v>87</v>
      </c>
      <c r="C17" s="4" t="s">
        <v>88</v>
      </c>
      <c r="D17" s="4">
        <v>1</v>
      </c>
      <c r="E17" s="4">
        <v>169200</v>
      </c>
      <c r="F17" s="4">
        <v>0</v>
      </c>
      <c r="G17" s="4">
        <v>0</v>
      </c>
      <c r="H17" s="4">
        <v>169200</v>
      </c>
      <c r="I17" s="23">
        <f t="shared" si="3"/>
        <v>2.9684210526315788</v>
      </c>
      <c r="J17" s="4">
        <v>0</v>
      </c>
      <c r="K17" s="4">
        <v>0</v>
      </c>
      <c r="L17" s="4">
        <v>0</v>
      </c>
      <c r="M17" s="12">
        <v>0</v>
      </c>
      <c r="N17" s="4">
        <v>0</v>
      </c>
      <c r="O17" s="12">
        <v>0</v>
      </c>
      <c r="P17" s="4">
        <v>0</v>
      </c>
      <c r="Q17" s="23">
        <f t="shared" si="4"/>
        <v>0</v>
      </c>
      <c r="R17" s="4">
        <v>0</v>
      </c>
      <c r="S17" s="12">
        <v>0</v>
      </c>
      <c r="T17" s="4">
        <v>169200</v>
      </c>
    </row>
    <row r="18" spans="1:20">
      <c r="A18" s="4"/>
      <c r="B18" s="7" t="s">
        <v>89</v>
      </c>
      <c r="C18" s="4" t="s">
        <v>90</v>
      </c>
      <c r="D18" s="4">
        <v>1</v>
      </c>
      <c r="E18" s="4">
        <v>158700</v>
      </c>
      <c r="F18" s="4">
        <v>0</v>
      </c>
      <c r="G18" s="4">
        <v>0</v>
      </c>
      <c r="H18" s="4">
        <v>158700</v>
      </c>
      <c r="I18" s="23">
        <f t="shared" si="3"/>
        <v>2.7842105263157895</v>
      </c>
      <c r="J18" s="4">
        <v>0</v>
      </c>
      <c r="K18" s="4">
        <v>0</v>
      </c>
      <c r="L18" s="4">
        <v>0</v>
      </c>
      <c r="M18" s="12">
        <v>0</v>
      </c>
      <c r="N18" s="4">
        <v>0</v>
      </c>
      <c r="O18" s="12">
        <v>0</v>
      </c>
      <c r="P18" s="4">
        <v>0</v>
      </c>
      <c r="Q18" s="23">
        <f t="shared" si="4"/>
        <v>0</v>
      </c>
      <c r="R18" s="4">
        <v>0</v>
      </c>
      <c r="S18" s="12">
        <v>0</v>
      </c>
      <c r="T18" s="4">
        <v>158700</v>
      </c>
    </row>
    <row r="19" spans="1:20">
      <c r="A19" s="4"/>
      <c r="B19" s="7" t="s">
        <v>91</v>
      </c>
      <c r="C19" s="4" t="s">
        <v>92</v>
      </c>
      <c r="D19" s="4">
        <v>1</v>
      </c>
      <c r="E19" s="4">
        <v>102500</v>
      </c>
      <c r="F19" s="4">
        <v>0</v>
      </c>
      <c r="G19" s="4">
        <v>0</v>
      </c>
      <c r="H19" s="4">
        <v>102500</v>
      </c>
      <c r="I19" s="23">
        <f t="shared" si="3"/>
        <v>1.7982456140350878</v>
      </c>
      <c r="J19" s="4">
        <v>0</v>
      </c>
      <c r="K19" s="4">
        <v>0</v>
      </c>
      <c r="L19" s="4">
        <v>0</v>
      </c>
      <c r="M19" s="12">
        <v>0</v>
      </c>
      <c r="N19" s="4">
        <v>0</v>
      </c>
      <c r="O19" s="12">
        <v>0</v>
      </c>
      <c r="P19" s="4">
        <v>0</v>
      </c>
      <c r="Q19" s="23">
        <f t="shared" si="4"/>
        <v>0</v>
      </c>
      <c r="R19" s="4">
        <v>0</v>
      </c>
      <c r="S19" s="12">
        <v>0</v>
      </c>
      <c r="T19" s="4">
        <v>102500</v>
      </c>
    </row>
    <row r="20" spans="1:20">
      <c r="A20" s="4"/>
      <c r="B20" s="7" t="s">
        <v>93</v>
      </c>
      <c r="C20" s="4" t="s">
        <v>94</v>
      </c>
      <c r="D20" s="4">
        <v>1</v>
      </c>
      <c r="E20" s="4">
        <v>62665</v>
      </c>
      <c r="F20" s="4">
        <v>0</v>
      </c>
      <c r="G20" s="4">
        <v>0</v>
      </c>
      <c r="H20" s="4">
        <v>62665</v>
      </c>
      <c r="I20" s="23">
        <f t="shared" si="3"/>
        <v>1.0993859649122808</v>
      </c>
      <c r="J20" s="4">
        <v>0</v>
      </c>
      <c r="K20" s="4">
        <v>0</v>
      </c>
      <c r="L20" s="4">
        <v>0</v>
      </c>
      <c r="M20" s="12">
        <v>0</v>
      </c>
      <c r="N20" s="4">
        <v>0</v>
      </c>
      <c r="O20" s="12">
        <v>0</v>
      </c>
      <c r="P20" s="4">
        <v>0</v>
      </c>
      <c r="Q20" s="23">
        <f t="shared" si="4"/>
        <v>0</v>
      </c>
      <c r="R20" s="4">
        <v>0</v>
      </c>
      <c r="S20" s="12">
        <v>0</v>
      </c>
      <c r="T20" s="4">
        <v>62665</v>
      </c>
    </row>
    <row r="21" spans="1:20">
      <c r="A21" s="4"/>
      <c r="B21" s="7" t="s">
        <v>95</v>
      </c>
      <c r="C21" s="4" t="s">
        <v>96</v>
      </c>
      <c r="D21" s="4">
        <v>1</v>
      </c>
      <c r="E21" s="4">
        <v>8849</v>
      </c>
      <c r="F21" s="4">
        <v>0</v>
      </c>
      <c r="G21" s="4">
        <v>0</v>
      </c>
      <c r="H21" s="4">
        <v>8849</v>
      </c>
      <c r="I21" s="23">
        <f t="shared" si="3"/>
        <v>0.15524561403508771</v>
      </c>
      <c r="J21" s="4">
        <v>0</v>
      </c>
      <c r="K21" s="4">
        <v>0</v>
      </c>
      <c r="L21" s="4">
        <v>0</v>
      </c>
      <c r="M21" s="12">
        <v>0</v>
      </c>
      <c r="N21" s="4">
        <v>0</v>
      </c>
      <c r="O21" s="12">
        <v>0</v>
      </c>
      <c r="P21" s="4">
        <v>0</v>
      </c>
      <c r="Q21" s="23">
        <f t="shared" si="4"/>
        <v>0</v>
      </c>
      <c r="R21" s="4">
        <v>0</v>
      </c>
      <c r="S21" s="12">
        <v>0</v>
      </c>
      <c r="T21" s="4">
        <v>8849</v>
      </c>
    </row>
    <row r="22" spans="1:20">
      <c r="A22" s="4"/>
      <c r="B22" s="7" t="s">
        <v>97</v>
      </c>
      <c r="C22" s="4" t="s">
        <v>98</v>
      </c>
      <c r="D22" s="4">
        <v>1</v>
      </c>
      <c r="E22" s="4">
        <v>8554</v>
      </c>
      <c r="F22" s="4">
        <v>0</v>
      </c>
      <c r="G22" s="4">
        <v>0</v>
      </c>
      <c r="H22" s="4">
        <v>8554</v>
      </c>
      <c r="I22" s="23">
        <f t="shared" si="3"/>
        <v>0.15007017543859649</v>
      </c>
      <c r="J22" s="4">
        <v>0</v>
      </c>
      <c r="K22" s="4">
        <v>0</v>
      </c>
      <c r="L22" s="4">
        <v>0</v>
      </c>
      <c r="M22" s="12">
        <v>0</v>
      </c>
      <c r="N22" s="4">
        <v>0</v>
      </c>
      <c r="O22" s="12">
        <v>0</v>
      </c>
      <c r="P22" s="4">
        <v>0</v>
      </c>
      <c r="Q22" s="23">
        <f t="shared" si="4"/>
        <v>0</v>
      </c>
      <c r="R22" s="4">
        <v>0</v>
      </c>
      <c r="S22" s="12">
        <v>0</v>
      </c>
      <c r="T22" s="4">
        <v>8554</v>
      </c>
    </row>
    <row r="23" spans="1:20">
      <c r="A23" s="4"/>
      <c r="B23" s="7" t="s">
        <v>99</v>
      </c>
      <c r="C23" s="4" t="s">
        <v>100</v>
      </c>
      <c r="D23" s="4">
        <v>2</v>
      </c>
      <c r="E23" s="4">
        <v>2894</v>
      </c>
      <c r="F23" s="4">
        <v>0</v>
      </c>
      <c r="G23" s="4">
        <v>0</v>
      </c>
      <c r="H23" s="4">
        <v>2894</v>
      </c>
      <c r="I23" s="23">
        <f t="shared" si="3"/>
        <v>5.0771929824561406E-2</v>
      </c>
      <c r="J23" s="4">
        <v>0</v>
      </c>
      <c r="K23" s="4">
        <v>0</v>
      </c>
      <c r="L23" s="4">
        <v>0</v>
      </c>
      <c r="M23" s="12">
        <v>0</v>
      </c>
      <c r="N23" s="4">
        <v>0</v>
      </c>
      <c r="O23" s="12">
        <v>0</v>
      </c>
      <c r="P23" s="4">
        <v>0</v>
      </c>
      <c r="Q23" s="23">
        <f t="shared" si="4"/>
        <v>0</v>
      </c>
      <c r="R23" s="4">
        <v>0</v>
      </c>
      <c r="S23" s="12">
        <v>0</v>
      </c>
      <c r="T23" s="4">
        <v>2894</v>
      </c>
    </row>
    <row r="24" spans="1:20" ht="30">
      <c r="A24" s="5" t="s">
        <v>101</v>
      </c>
      <c r="B24" s="8" t="s">
        <v>102</v>
      </c>
      <c r="C24" s="5"/>
      <c r="D24" s="5">
        <v>0</v>
      </c>
      <c r="E24" s="5">
        <v>0</v>
      </c>
      <c r="F24" s="5">
        <v>0</v>
      </c>
      <c r="G24" s="5">
        <v>0</v>
      </c>
      <c r="H24" s="5">
        <v>0</v>
      </c>
      <c r="I24" s="11">
        <v>0</v>
      </c>
      <c r="J24" s="5">
        <v>0</v>
      </c>
      <c r="K24" s="5">
        <v>0</v>
      </c>
      <c r="L24" s="5">
        <v>0</v>
      </c>
      <c r="M24" s="11">
        <v>0</v>
      </c>
      <c r="N24" s="5">
        <v>0</v>
      </c>
      <c r="O24" s="11">
        <v>0</v>
      </c>
      <c r="P24" s="5">
        <v>0</v>
      </c>
      <c r="Q24" s="23">
        <v>0</v>
      </c>
      <c r="R24" s="5">
        <v>0</v>
      </c>
      <c r="S24" s="11">
        <v>0</v>
      </c>
      <c r="T24" s="5">
        <v>0</v>
      </c>
    </row>
    <row r="25" spans="1:20" ht="30">
      <c r="A25" s="5" t="s">
        <v>103</v>
      </c>
      <c r="B25" s="8" t="s">
        <v>104</v>
      </c>
      <c r="C25" s="5"/>
      <c r="D25" s="5">
        <v>0</v>
      </c>
      <c r="E25" s="5">
        <v>0</v>
      </c>
      <c r="F25" s="5">
        <v>0</v>
      </c>
      <c r="G25" s="5">
        <v>0</v>
      </c>
      <c r="H25" s="5">
        <v>0</v>
      </c>
      <c r="I25" s="11">
        <v>0</v>
      </c>
      <c r="J25" s="5">
        <v>0</v>
      </c>
      <c r="K25" s="5">
        <v>0</v>
      </c>
      <c r="L25" s="5">
        <v>0</v>
      </c>
      <c r="M25" s="11">
        <v>0</v>
      </c>
      <c r="N25" s="5">
        <v>0</v>
      </c>
      <c r="O25" s="11">
        <v>0</v>
      </c>
      <c r="P25" s="5">
        <v>0</v>
      </c>
      <c r="Q25" s="23">
        <v>0</v>
      </c>
      <c r="R25" s="5">
        <v>0</v>
      </c>
      <c r="S25" s="11">
        <v>0</v>
      </c>
      <c r="T25" s="5">
        <v>0</v>
      </c>
    </row>
    <row r="26" spans="1:20">
      <c r="A26" s="5" t="s">
        <v>105</v>
      </c>
      <c r="B26" s="8" t="s">
        <v>106</v>
      </c>
      <c r="C26" s="5"/>
      <c r="D26" s="5">
        <v>0</v>
      </c>
      <c r="E26" s="5">
        <v>0</v>
      </c>
      <c r="F26" s="5">
        <v>0</v>
      </c>
      <c r="G26" s="5">
        <v>0</v>
      </c>
      <c r="H26" s="5">
        <v>0</v>
      </c>
      <c r="I26" s="11">
        <v>0</v>
      </c>
      <c r="J26" s="5">
        <v>0</v>
      </c>
      <c r="K26" s="5">
        <v>0</v>
      </c>
      <c r="L26" s="5">
        <v>0</v>
      </c>
      <c r="M26" s="11">
        <v>0</v>
      </c>
      <c r="N26" s="5">
        <v>0</v>
      </c>
      <c r="O26" s="11">
        <v>0</v>
      </c>
      <c r="P26" s="5">
        <v>0</v>
      </c>
      <c r="Q26" s="23">
        <v>0</v>
      </c>
      <c r="R26" s="5">
        <v>0</v>
      </c>
      <c r="S26" s="11">
        <v>0</v>
      </c>
      <c r="T26" s="5">
        <v>0</v>
      </c>
    </row>
    <row r="27" spans="1:20">
      <c r="A27" s="5"/>
      <c r="B27" s="8" t="s">
        <v>107</v>
      </c>
      <c r="C27" s="5"/>
      <c r="D27" s="5">
        <f>SUM(D10:D26)</f>
        <v>15</v>
      </c>
      <c r="E27" s="5">
        <f t="shared" ref="E27:I27" si="5">SUM(E10:E26)</f>
        <v>2487781</v>
      </c>
      <c r="F27" s="5">
        <f t="shared" si="5"/>
        <v>0</v>
      </c>
      <c r="G27" s="5">
        <f t="shared" si="5"/>
        <v>0</v>
      </c>
      <c r="H27" s="5">
        <f t="shared" si="5"/>
        <v>2487781</v>
      </c>
      <c r="I27" s="11">
        <f t="shared" si="5"/>
        <v>43.645280701754395</v>
      </c>
      <c r="J27" s="5">
        <v>0</v>
      </c>
      <c r="K27" s="5">
        <v>0</v>
      </c>
      <c r="L27" s="5">
        <v>0</v>
      </c>
      <c r="M27" s="11">
        <v>0</v>
      </c>
      <c r="N27" s="5">
        <v>0</v>
      </c>
      <c r="O27" s="11">
        <v>0</v>
      </c>
      <c r="P27" s="5">
        <f>SUM(P10:P26)</f>
        <v>491300</v>
      </c>
      <c r="Q27" s="11">
        <f t="shared" si="4"/>
        <v>19.748522880430393</v>
      </c>
      <c r="R27" s="5">
        <v>0</v>
      </c>
      <c r="S27" s="11">
        <v>0</v>
      </c>
      <c r="T27" s="5">
        <f>SUM(T10:T26)</f>
        <v>2487781</v>
      </c>
    </row>
    <row r="28" spans="1:20">
      <c r="A28" s="5">
        <v>2</v>
      </c>
      <c r="B28" s="8" t="s">
        <v>108</v>
      </c>
      <c r="C28" s="5"/>
      <c r="D28" s="5"/>
      <c r="E28" s="5"/>
      <c r="F28" s="5"/>
      <c r="G28" s="5"/>
      <c r="H28" s="5"/>
      <c r="I28" s="11"/>
      <c r="J28" s="5"/>
      <c r="K28" s="5"/>
      <c r="L28" s="5"/>
      <c r="M28" s="11"/>
      <c r="N28" s="5"/>
      <c r="O28" s="11"/>
      <c r="P28" s="5"/>
      <c r="Q28" s="11"/>
      <c r="R28" s="5"/>
      <c r="S28" s="11"/>
      <c r="T28" s="5"/>
    </row>
    <row r="29" spans="1:20" ht="45">
      <c r="A29" s="5" t="s">
        <v>71</v>
      </c>
      <c r="B29" s="8" t="s">
        <v>109</v>
      </c>
      <c r="C29" s="5"/>
      <c r="D29" s="5">
        <v>0</v>
      </c>
      <c r="E29" s="5">
        <v>0</v>
      </c>
      <c r="F29" s="5">
        <v>0</v>
      </c>
      <c r="G29" s="5">
        <v>0</v>
      </c>
      <c r="H29" s="5">
        <v>0</v>
      </c>
      <c r="I29" s="11">
        <v>0</v>
      </c>
      <c r="J29" s="5">
        <v>0</v>
      </c>
      <c r="K29" s="5">
        <v>0</v>
      </c>
      <c r="L29" s="5">
        <v>0</v>
      </c>
      <c r="M29" s="11">
        <v>0</v>
      </c>
      <c r="N29" s="5">
        <v>0</v>
      </c>
      <c r="O29" s="11">
        <v>0</v>
      </c>
      <c r="P29" s="5">
        <v>0</v>
      </c>
      <c r="Q29" s="11">
        <v>0</v>
      </c>
      <c r="R29" s="5">
        <v>0</v>
      </c>
      <c r="S29" s="11">
        <v>0</v>
      </c>
      <c r="T29" s="5">
        <v>0</v>
      </c>
    </row>
    <row r="30" spans="1:20">
      <c r="A30" s="5" t="s">
        <v>101</v>
      </c>
      <c r="B30" s="8" t="s">
        <v>110</v>
      </c>
      <c r="C30" s="5"/>
      <c r="D30" s="5">
        <v>0</v>
      </c>
      <c r="E30" s="5">
        <v>0</v>
      </c>
      <c r="F30" s="5">
        <v>0</v>
      </c>
      <c r="G30" s="5">
        <v>0</v>
      </c>
      <c r="H30" s="5">
        <v>0</v>
      </c>
      <c r="I30" s="11">
        <v>0</v>
      </c>
      <c r="J30" s="5">
        <v>0</v>
      </c>
      <c r="K30" s="5">
        <v>0</v>
      </c>
      <c r="L30" s="5">
        <v>0</v>
      </c>
      <c r="M30" s="11">
        <v>0</v>
      </c>
      <c r="N30" s="5">
        <v>0</v>
      </c>
      <c r="O30" s="11">
        <v>0</v>
      </c>
      <c r="P30" s="5">
        <v>0</v>
      </c>
      <c r="Q30" s="11">
        <v>0</v>
      </c>
      <c r="R30" s="5">
        <v>0</v>
      </c>
      <c r="S30" s="11">
        <v>0</v>
      </c>
      <c r="T30" s="5">
        <v>0</v>
      </c>
    </row>
    <row r="31" spans="1:20">
      <c r="A31" s="5" t="s">
        <v>103</v>
      </c>
      <c r="B31" s="8" t="s">
        <v>111</v>
      </c>
      <c r="C31" s="5"/>
      <c r="D31" s="5">
        <v>0</v>
      </c>
      <c r="E31" s="5">
        <v>0</v>
      </c>
      <c r="F31" s="5">
        <v>0</v>
      </c>
      <c r="G31" s="5">
        <v>0</v>
      </c>
      <c r="H31" s="5">
        <v>0</v>
      </c>
      <c r="I31" s="11">
        <v>0</v>
      </c>
      <c r="J31" s="5">
        <v>0</v>
      </c>
      <c r="K31" s="5">
        <v>0</v>
      </c>
      <c r="L31" s="5">
        <v>0</v>
      </c>
      <c r="M31" s="11">
        <v>0</v>
      </c>
      <c r="N31" s="5">
        <v>0</v>
      </c>
      <c r="O31" s="11">
        <v>0</v>
      </c>
      <c r="P31" s="5">
        <v>0</v>
      </c>
      <c r="Q31" s="11">
        <v>0</v>
      </c>
      <c r="R31" s="5">
        <v>0</v>
      </c>
      <c r="S31" s="11">
        <v>0</v>
      </c>
      <c r="T31" s="5">
        <v>0</v>
      </c>
    </row>
    <row r="32" spans="1:20" ht="30">
      <c r="A32" s="5" t="s">
        <v>105</v>
      </c>
      <c r="B32" s="8" t="s">
        <v>112</v>
      </c>
      <c r="C32" s="5"/>
      <c r="D32" s="5">
        <v>0</v>
      </c>
      <c r="E32" s="5">
        <v>0</v>
      </c>
      <c r="F32" s="5">
        <v>0</v>
      </c>
      <c r="G32" s="5">
        <v>0</v>
      </c>
      <c r="H32" s="5">
        <v>0</v>
      </c>
      <c r="I32" s="11">
        <v>0</v>
      </c>
      <c r="J32" s="5">
        <v>0</v>
      </c>
      <c r="K32" s="5">
        <v>0</v>
      </c>
      <c r="L32" s="5">
        <v>0</v>
      </c>
      <c r="M32" s="11">
        <v>0</v>
      </c>
      <c r="N32" s="5">
        <v>0</v>
      </c>
      <c r="O32" s="11">
        <v>0</v>
      </c>
      <c r="P32" s="5">
        <v>0</v>
      </c>
      <c r="Q32" s="11">
        <v>0</v>
      </c>
      <c r="R32" s="5">
        <v>0</v>
      </c>
      <c r="S32" s="11">
        <v>0</v>
      </c>
      <c r="T32" s="5">
        <v>0</v>
      </c>
    </row>
    <row r="33" spans="1:20">
      <c r="A33" s="5" t="s">
        <v>113</v>
      </c>
      <c r="B33" s="8" t="s">
        <v>106</v>
      </c>
      <c r="C33" s="5"/>
      <c r="D33" s="5">
        <v>0</v>
      </c>
      <c r="E33" s="5">
        <v>0</v>
      </c>
      <c r="F33" s="5">
        <v>0</v>
      </c>
      <c r="G33" s="5">
        <v>0</v>
      </c>
      <c r="H33" s="5">
        <v>0</v>
      </c>
      <c r="I33" s="11">
        <v>0</v>
      </c>
      <c r="J33" s="5">
        <v>0</v>
      </c>
      <c r="K33" s="5">
        <v>0</v>
      </c>
      <c r="L33" s="5">
        <v>0</v>
      </c>
      <c r="M33" s="11">
        <v>0</v>
      </c>
      <c r="N33" s="5">
        <v>0</v>
      </c>
      <c r="O33" s="11">
        <v>0</v>
      </c>
      <c r="P33" s="5">
        <v>0</v>
      </c>
      <c r="Q33" s="11">
        <v>0</v>
      </c>
      <c r="R33" s="5">
        <v>0</v>
      </c>
      <c r="S33" s="11">
        <v>0</v>
      </c>
      <c r="T33" s="5">
        <v>0</v>
      </c>
    </row>
    <row r="34" spans="1:20">
      <c r="A34" s="5"/>
      <c r="B34" s="8" t="s">
        <v>114</v>
      </c>
      <c r="C34" s="5"/>
      <c r="D34" s="5">
        <v>0</v>
      </c>
      <c r="E34" s="5">
        <v>0</v>
      </c>
      <c r="F34" s="5">
        <v>0</v>
      </c>
      <c r="G34" s="5">
        <v>0</v>
      </c>
      <c r="H34" s="5">
        <v>0</v>
      </c>
      <c r="I34" s="11">
        <v>0</v>
      </c>
      <c r="J34" s="5">
        <v>0</v>
      </c>
      <c r="K34" s="5">
        <v>0</v>
      </c>
      <c r="L34" s="5">
        <v>0</v>
      </c>
      <c r="M34" s="11">
        <v>0</v>
      </c>
      <c r="N34" s="5">
        <v>0</v>
      </c>
      <c r="O34" s="11">
        <v>0</v>
      </c>
      <c r="P34" s="5">
        <v>0</v>
      </c>
      <c r="Q34" s="11">
        <v>0</v>
      </c>
      <c r="R34" s="5">
        <v>0</v>
      </c>
      <c r="S34" s="11">
        <v>0</v>
      </c>
      <c r="T34" s="5">
        <v>0</v>
      </c>
    </row>
    <row r="35" spans="1:20" ht="45">
      <c r="A35" s="5"/>
      <c r="B35" s="8" t="s">
        <v>115</v>
      </c>
      <c r="C35" s="5"/>
      <c r="D35" s="5">
        <f>SUM(D27:D34)</f>
        <v>15</v>
      </c>
      <c r="E35" s="5">
        <f t="shared" ref="E35:I35" si="6">SUM(E27:E34)</f>
        <v>2487781</v>
      </c>
      <c r="F35" s="5">
        <f t="shared" si="6"/>
        <v>0</v>
      </c>
      <c r="G35" s="5">
        <f t="shared" si="6"/>
        <v>0</v>
      </c>
      <c r="H35" s="5">
        <f t="shared" si="6"/>
        <v>2487781</v>
      </c>
      <c r="I35" s="11">
        <f t="shared" si="6"/>
        <v>43.645280701754395</v>
      </c>
      <c r="J35" s="5">
        <v>0</v>
      </c>
      <c r="K35" s="5">
        <v>0</v>
      </c>
      <c r="L35" s="5">
        <v>0</v>
      </c>
      <c r="M35" s="11">
        <v>0</v>
      </c>
      <c r="N35" s="5">
        <v>0</v>
      </c>
      <c r="O35" s="11">
        <v>0</v>
      </c>
      <c r="P35" s="5">
        <f>SUM(P27:P34)</f>
        <v>491300</v>
      </c>
      <c r="Q35" s="11">
        <f t="shared" ref="Q35" si="7">+P35/H35*100</f>
        <v>19.748522880430393</v>
      </c>
      <c r="R35" s="5">
        <v>0</v>
      </c>
      <c r="S35" s="11">
        <v>0</v>
      </c>
      <c r="T35" s="5">
        <f>SUM(T27:T34)</f>
        <v>2487781</v>
      </c>
    </row>
    <row r="38" spans="1:20">
      <c r="A38" s="2" t="s">
        <v>116</v>
      </c>
    </row>
    <row r="40" spans="1:20">
      <c r="A40" s="2" t="s">
        <v>117</v>
      </c>
    </row>
    <row r="41" spans="1:20">
      <c r="A41" s="2" t="s">
        <v>118</v>
      </c>
    </row>
    <row r="42" spans="1:20">
      <c r="A42" s="2" t="s">
        <v>119</v>
      </c>
    </row>
  </sheetData>
  <mergeCells count="26">
    <mergeCell ref="A1:S1"/>
    <mergeCell ref="A2:S2"/>
    <mergeCell ref="A4:A6"/>
    <mergeCell ref="B4:B6"/>
    <mergeCell ref="C4:C6"/>
    <mergeCell ref="D4:D6"/>
    <mergeCell ref="E4:E6"/>
    <mergeCell ref="F4:F6"/>
    <mergeCell ref="G4:G6"/>
    <mergeCell ref="H4:H6"/>
    <mergeCell ref="I4:I6"/>
    <mergeCell ref="J4:M4"/>
    <mergeCell ref="N4:N6"/>
    <mergeCell ref="O4:O6"/>
    <mergeCell ref="P4:Q4"/>
    <mergeCell ref="J7:M7"/>
    <mergeCell ref="P7:Q7"/>
    <mergeCell ref="R7:S7"/>
    <mergeCell ref="T4:T6"/>
    <mergeCell ref="J5:L5"/>
    <mergeCell ref="M5:M6"/>
    <mergeCell ref="P5:P6"/>
    <mergeCell ref="Q5:Q6"/>
    <mergeCell ref="R5:R6"/>
    <mergeCell ref="S5:S6"/>
    <mergeCell ref="R4:S4"/>
  </mergeCells>
  <pageMargins left="0.56000000000000005" right="0.17" top="0.32" bottom="0.26" header="0.23" footer="0.16"/>
  <pageSetup paperSize="5" scale="91" orientation="landscape" verticalDpi="0"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dimension ref="A1:T43"/>
  <sheetViews>
    <sheetView view="pageBreakPreview" zoomScaleSheetLayoutView="100" workbookViewId="0">
      <selection activeCell="B7" sqref="B7"/>
    </sheetView>
  </sheetViews>
  <sheetFormatPr defaultRowHeight="15"/>
  <cols>
    <col min="1" max="1" width="4.42578125" customWidth="1"/>
    <col min="2" max="2" width="27.7109375" style="6" customWidth="1"/>
    <col min="3" max="3" width="10.28515625" customWidth="1"/>
    <col min="4" max="4" width="5.5703125" customWidth="1"/>
    <col min="5" max="5" width="8.5703125" customWidth="1"/>
    <col min="6" max="6" width="6.7109375" customWidth="1"/>
    <col min="7" max="7" width="6.85546875" customWidth="1"/>
    <col min="8" max="8" width="7.5703125" customWidth="1"/>
    <col min="9" max="9" width="8.28515625" style="10" customWidth="1"/>
    <col min="10" max="10" width="5.7109375" customWidth="1"/>
    <col min="11" max="11" width="5.140625" customWidth="1"/>
    <col min="12" max="12" width="6.5703125" customWidth="1"/>
    <col min="13" max="13" width="7.28515625" style="10" customWidth="1"/>
    <col min="14" max="14" width="9.42578125" customWidth="1"/>
    <col min="15" max="15" width="8.7109375" style="10" customWidth="1"/>
    <col min="16" max="16" width="6.42578125" customWidth="1"/>
    <col min="17" max="17" width="7.5703125" style="10" customWidth="1"/>
    <col min="18" max="18" width="7.7109375" customWidth="1"/>
    <col min="19" max="19" width="8.42578125" style="10" customWidth="1"/>
    <col min="20" max="20" width="12.7109375" customWidth="1"/>
  </cols>
  <sheetData>
    <row r="1" spans="1:20" s="1" customFormat="1" ht="21">
      <c r="A1" s="49" t="s">
        <v>18</v>
      </c>
      <c r="B1" s="49"/>
      <c r="C1" s="49"/>
      <c r="D1" s="49"/>
      <c r="E1" s="49"/>
      <c r="F1" s="49"/>
      <c r="G1" s="49"/>
      <c r="H1" s="49"/>
      <c r="I1" s="49"/>
      <c r="J1" s="49"/>
      <c r="K1" s="49"/>
      <c r="L1" s="49"/>
      <c r="M1" s="49"/>
      <c r="N1" s="49"/>
      <c r="O1" s="49"/>
      <c r="P1" s="49"/>
      <c r="Q1" s="49"/>
      <c r="R1" s="49"/>
      <c r="S1" s="49"/>
    </row>
    <row r="2" spans="1:20" s="1" customFormat="1" ht="17.25">
      <c r="A2" s="50" t="s">
        <v>120</v>
      </c>
      <c r="B2" s="50"/>
      <c r="C2" s="50"/>
      <c r="D2" s="50"/>
      <c r="E2" s="50"/>
      <c r="F2" s="50"/>
      <c r="G2" s="50"/>
      <c r="H2" s="50"/>
      <c r="I2" s="50"/>
      <c r="J2" s="50"/>
      <c r="K2" s="50"/>
      <c r="L2" s="50"/>
      <c r="M2" s="50"/>
      <c r="N2" s="50"/>
      <c r="O2" s="50"/>
      <c r="P2" s="50"/>
      <c r="Q2" s="50"/>
      <c r="R2" s="50"/>
      <c r="S2" s="50"/>
    </row>
    <row r="4" spans="1:20" s="1" customFormat="1" ht="50.1" customHeight="1">
      <c r="A4" s="56" t="s">
        <v>20</v>
      </c>
      <c r="B4" s="56" t="s">
        <v>66</v>
      </c>
      <c r="C4" s="56" t="s">
        <v>67</v>
      </c>
      <c r="D4" s="56" t="s">
        <v>68</v>
      </c>
      <c r="E4" s="56" t="s">
        <v>23</v>
      </c>
      <c r="F4" s="56" t="s">
        <v>24</v>
      </c>
      <c r="G4" s="56" t="s">
        <v>25</v>
      </c>
      <c r="H4" s="56" t="s">
        <v>26</v>
      </c>
      <c r="I4" s="57" t="s">
        <v>27</v>
      </c>
      <c r="J4" s="56" t="s">
        <v>28</v>
      </c>
      <c r="K4" s="56"/>
      <c r="L4" s="56"/>
      <c r="M4" s="56"/>
      <c r="N4" s="56" t="s">
        <v>29</v>
      </c>
      <c r="O4" s="57" t="s">
        <v>30</v>
      </c>
      <c r="P4" s="56" t="s">
        <v>31</v>
      </c>
      <c r="Q4" s="56"/>
      <c r="R4" s="56" t="s">
        <v>32</v>
      </c>
      <c r="S4" s="56"/>
      <c r="T4" s="56" t="s">
        <v>33</v>
      </c>
    </row>
    <row r="5" spans="1:20" s="1" customFormat="1" ht="50.1" customHeight="1">
      <c r="A5" s="56"/>
      <c r="B5" s="56"/>
      <c r="C5" s="56"/>
      <c r="D5" s="56"/>
      <c r="E5" s="56"/>
      <c r="F5" s="56"/>
      <c r="G5" s="56"/>
      <c r="H5" s="56"/>
      <c r="I5" s="57"/>
      <c r="J5" s="56" t="s">
        <v>34</v>
      </c>
      <c r="K5" s="56"/>
      <c r="L5" s="56"/>
      <c r="M5" s="57" t="s">
        <v>35</v>
      </c>
      <c r="N5" s="56"/>
      <c r="O5" s="57"/>
      <c r="P5" s="56" t="s">
        <v>36</v>
      </c>
      <c r="Q5" s="57" t="s">
        <v>37</v>
      </c>
      <c r="R5" s="56" t="s">
        <v>36</v>
      </c>
      <c r="S5" s="57" t="s">
        <v>37</v>
      </c>
      <c r="T5" s="56"/>
    </row>
    <row r="6" spans="1:20" s="1" customFormat="1" ht="62.25" customHeight="1">
      <c r="A6" s="56"/>
      <c r="B6" s="56"/>
      <c r="C6" s="56"/>
      <c r="D6" s="56"/>
      <c r="E6" s="56"/>
      <c r="F6" s="56"/>
      <c r="G6" s="56"/>
      <c r="H6" s="56"/>
      <c r="I6" s="57"/>
      <c r="J6" s="25" t="s">
        <v>38</v>
      </c>
      <c r="K6" s="25" t="s">
        <v>39</v>
      </c>
      <c r="L6" s="25" t="s">
        <v>40</v>
      </c>
      <c r="M6" s="57"/>
      <c r="N6" s="56"/>
      <c r="O6" s="57"/>
      <c r="P6" s="56"/>
      <c r="Q6" s="57"/>
      <c r="R6" s="56"/>
      <c r="S6" s="57"/>
      <c r="T6" s="56"/>
    </row>
    <row r="7" spans="1:20" s="1" customFormat="1" ht="50.1" customHeight="1">
      <c r="A7" s="26"/>
      <c r="B7" s="27" t="s">
        <v>41</v>
      </c>
      <c r="C7" s="27" t="s">
        <v>42</v>
      </c>
      <c r="D7" s="27" t="s">
        <v>43</v>
      </c>
      <c r="E7" s="27" t="s">
        <v>44</v>
      </c>
      <c r="F7" s="27" t="s">
        <v>45</v>
      </c>
      <c r="G7" s="27" t="s">
        <v>46</v>
      </c>
      <c r="H7" s="27" t="s">
        <v>47</v>
      </c>
      <c r="I7" s="28" t="s">
        <v>69</v>
      </c>
      <c r="J7" s="52" t="s">
        <v>49</v>
      </c>
      <c r="K7" s="53"/>
      <c r="L7" s="53"/>
      <c r="M7" s="53"/>
      <c r="N7" s="27" t="s">
        <v>50</v>
      </c>
      <c r="O7" s="28" t="s">
        <v>51</v>
      </c>
      <c r="P7" s="52" t="s">
        <v>52</v>
      </c>
      <c r="Q7" s="53"/>
      <c r="R7" s="54" t="s">
        <v>53</v>
      </c>
      <c r="S7" s="55"/>
      <c r="T7" s="27" t="s">
        <v>54</v>
      </c>
    </row>
    <row r="8" spans="1:20">
      <c r="A8" s="29">
        <v>1</v>
      </c>
      <c r="B8" s="30" t="s">
        <v>121</v>
      </c>
      <c r="C8" s="29"/>
      <c r="D8" s="29"/>
      <c r="E8" s="29"/>
      <c r="F8" s="29"/>
      <c r="G8" s="29"/>
      <c r="H8" s="29"/>
      <c r="I8" s="31"/>
      <c r="J8" s="29"/>
      <c r="K8" s="29"/>
      <c r="L8" s="29"/>
      <c r="M8" s="31"/>
      <c r="N8" s="29"/>
      <c r="O8" s="31"/>
      <c r="P8" s="29"/>
      <c r="Q8" s="31"/>
      <c r="R8" s="29"/>
      <c r="S8" s="31"/>
      <c r="T8" s="29"/>
    </row>
    <row r="9" spans="1:20">
      <c r="A9" s="29" t="s">
        <v>71</v>
      </c>
      <c r="B9" s="30" t="s">
        <v>122</v>
      </c>
      <c r="C9" s="29"/>
      <c r="D9" s="29">
        <v>0</v>
      </c>
      <c r="E9" s="29">
        <v>0</v>
      </c>
      <c r="F9" s="29">
        <v>0</v>
      </c>
      <c r="G9" s="29">
        <v>0</v>
      </c>
      <c r="H9" s="29">
        <v>0</v>
      </c>
      <c r="I9" s="31">
        <v>0</v>
      </c>
      <c r="J9" s="29">
        <v>0</v>
      </c>
      <c r="K9" s="29">
        <v>0</v>
      </c>
      <c r="L9" s="29">
        <v>0</v>
      </c>
      <c r="M9" s="31">
        <v>0</v>
      </c>
      <c r="N9" s="29">
        <v>0</v>
      </c>
      <c r="O9" s="31">
        <v>0</v>
      </c>
      <c r="P9" s="29">
        <v>0</v>
      </c>
      <c r="Q9" s="31">
        <v>0</v>
      </c>
      <c r="R9" s="29">
        <v>0</v>
      </c>
      <c r="S9" s="31">
        <v>0</v>
      </c>
      <c r="T9" s="29">
        <v>0</v>
      </c>
    </row>
    <row r="10" spans="1:20">
      <c r="A10" s="29" t="s">
        <v>101</v>
      </c>
      <c r="B10" s="30" t="s">
        <v>123</v>
      </c>
      <c r="C10" s="29"/>
      <c r="D10" s="29">
        <v>0</v>
      </c>
      <c r="E10" s="29">
        <v>0</v>
      </c>
      <c r="F10" s="29">
        <v>0</v>
      </c>
      <c r="G10" s="29">
        <v>0</v>
      </c>
      <c r="H10" s="29">
        <v>0</v>
      </c>
      <c r="I10" s="31">
        <v>0</v>
      </c>
      <c r="J10" s="29">
        <v>0</v>
      </c>
      <c r="K10" s="29">
        <v>0</v>
      </c>
      <c r="L10" s="29">
        <v>0</v>
      </c>
      <c r="M10" s="31">
        <v>0</v>
      </c>
      <c r="N10" s="29">
        <v>0</v>
      </c>
      <c r="O10" s="31">
        <v>0</v>
      </c>
      <c r="P10" s="29">
        <v>0</v>
      </c>
      <c r="Q10" s="31">
        <v>0</v>
      </c>
      <c r="R10" s="29">
        <v>0</v>
      </c>
      <c r="S10" s="31">
        <v>0</v>
      </c>
      <c r="T10" s="29">
        <v>0</v>
      </c>
    </row>
    <row r="11" spans="1:20">
      <c r="A11" s="29" t="s">
        <v>103</v>
      </c>
      <c r="B11" s="30" t="s">
        <v>124</v>
      </c>
      <c r="C11" s="29"/>
      <c r="D11" s="29">
        <v>0</v>
      </c>
      <c r="E11" s="29">
        <v>0</v>
      </c>
      <c r="F11" s="29">
        <v>0</v>
      </c>
      <c r="G11" s="29">
        <v>0</v>
      </c>
      <c r="H11" s="29">
        <v>0</v>
      </c>
      <c r="I11" s="31">
        <v>0</v>
      </c>
      <c r="J11" s="29">
        <v>0</v>
      </c>
      <c r="K11" s="29">
        <v>0</v>
      </c>
      <c r="L11" s="29">
        <v>0</v>
      </c>
      <c r="M11" s="31">
        <v>0</v>
      </c>
      <c r="N11" s="29">
        <v>0</v>
      </c>
      <c r="O11" s="31">
        <v>0</v>
      </c>
      <c r="P11" s="29">
        <v>0</v>
      </c>
      <c r="Q11" s="31">
        <v>0</v>
      </c>
      <c r="R11" s="29">
        <v>0</v>
      </c>
      <c r="S11" s="31">
        <v>0</v>
      </c>
      <c r="T11" s="29">
        <v>0</v>
      </c>
    </row>
    <row r="12" spans="1:20">
      <c r="A12" s="29" t="s">
        <v>105</v>
      </c>
      <c r="B12" s="30" t="s">
        <v>125</v>
      </c>
      <c r="C12" s="29"/>
      <c r="D12" s="29">
        <v>0</v>
      </c>
      <c r="E12" s="29">
        <v>0</v>
      </c>
      <c r="F12" s="29">
        <v>0</v>
      </c>
      <c r="G12" s="29">
        <v>0</v>
      </c>
      <c r="H12" s="29">
        <v>0</v>
      </c>
      <c r="I12" s="31">
        <v>0</v>
      </c>
      <c r="J12" s="29">
        <v>0</v>
      </c>
      <c r="K12" s="29">
        <v>0</v>
      </c>
      <c r="L12" s="29">
        <v>0</v>
      </c>
      <c r="M12" s="31">
        <v>0</v>
      </c>
      <c r="N12" s="29">
        <v>0</v>
      </c>
      <c r="O12" s="31">
        <v>0</v>
      </c>
      <c r="P12" s="29">
        <v>0</v>
      </c>
      <c r="Q12" s="31">
        <v>0</v>
      </c>
      <c r="R12" s="29">
        <v>0</v>
      </c>
      <c r="S12" s="31">
        <v>0</v>
      </c>
      <c r="T12" s="29">
        <v>0</v>
      </c>
    </row>
    <row r="13" spans="1:20">
      <c r="A13" s="29" t="s">
        <v>113</v>
      </c>
      <c r="B13" s="30" t="s">
        <v>112</v>
      </c>
      <c r="C13" s="29"/>
      <c r="D13" s="29">
        <v>0</v>
      </c>
      <c r="E13" s="29">
        <v>0</v>
      </c>
      <c r="F13" s="29">
        <v>0</v>
      </c>
      <c r="G13" s="29">
        <v>0</v>
      </c>
      <c r="H13" s="29">
        <v>0</v>
      </c>
      <c r="I13" s="31">
        <v>0</v>
      </c>
      <c r="J13" s="29">
        <v>0</v>
      </c>
      <c r="K13" s="29">
        <v>0</v>
      </c>
      <c r="L13" s="29">
        <v>0</v>
      </c>
      <c r="M13" s="31">
        <v>0</v>
      </c>
      <c r="N13" s="29">
        <v>0</v>
      </c>
      <c r="O13" s="31">
        <v>0</v>
      </c>
      <c r="P13" s="29">
        <v>0</v>
      </c>
      <c r="Q13" s="31">
        <v>0</v>
      </c>
      <c r="R13" s="29">
        <v>0</v>
      </c>
      <c r="S13" s="31">
        <v>0</v>
      </c>
      <c r="T13" s="29">
        <v>0</v>
      </c>
    </row>
    <row r="14" spans="1:20">
      <c r="A14" s="29" t="s">
        <v>126</v>
      </c>
      <c r="B14" s="30" t="s">
        <v>104</v>
      </c>
      <c r="C14" s="29"/>
      <c r="D14" s="29">
        <v>0</v>
      </c>
      <c r="E14" s="29">
        <v>0</v>
      </c>
      <c r="F14" s="29">
        <v>0</v>
      </c>
      <c r="G14" s="29">
        <v>0</v>
      </c>
      <c r="H14" s="29">
        <v>0</v>
      </c>
      <c r="I14" s="31">
        <v>0</v>
      </c>
      <c r="J14" s="29">
        <v>0</v>
      </c>
      <c r="K14" s="29">
        <v>0</v>
      </c>
      <c r="L14" s="29">
        <v>0</v>
      </c>
      <c r="M14" s="31">
        <v>0</v>
      </c>
      <c r="N14" s="29">
        <v>0</v>
      </c>
      <c r="O14" s="31">
        <v>0</v>
      </c>
      <c r="P14" s="29">
        <v>0</v>
      </c>
      <c r="Q14" s="31">
        <v>0</v>
      </c>
      <c r="R14" s="29">
        <v>0</v>
      </c>
      <c r="S14" s="31">
        <v>0</v>
      </c>
      <c r="T14" s="29">
        <v>0</v>
      </c>
    </row>
    <row r="15" spans="1:20">
      <c r="A15" s="29" t="s">
        <v>127</v>
      </c>
      <c r="B15" s="30" t="s">
        <v>128</v>
      </c>
      <c r="C15" s="29"/>
      <c r="D15" s="29">
        <v>0</v>
      </c>
      <c r="E15" s="29">
        <v>0</v>
      </c>
      <c r="F15" s="29">
        <v>0</v>
      </c>
      <c r="G15" s="29">
        <v>0</v>
      </c>
      <c r="H15" s="29">
        <v>0</v>
      </c>
      <c r="I15" s="31">
        <v>0</v>
      </c>
      <c r="J15" s="29">
        <v>0</v>
      </c>
      <c r="K15" s="29">
        <v>0</v>
      </c>
      <c r="L15" s="29">
        <v>0</v>
      </c>
      <c r="M15" s="31">
        <v>0</v>
      </c>
      <c r="N15" s="29">
        <v>0</v>
      </c>
      <c r="O15" s="31">
        <v>0</v>
      </c>
      <c r="P15" s="29">
        <v>0</v>
      </c>
      <c r="Q15" s="31">
        <v>0</v>
      </c>
      <c r="R15" s="29">
        <v>0</v>
      </c>
      <c r="S15" s="31">
        <v>0</v>
      </c>
      <c r="T15" s="29">
        <v>0</v>
      </c>
    </row>
    <row r="16" spans="1:20">
      <c r="A16" s="29" t="s">
        <v>129</v>
      </c>
      <c r="B16" s="30" t="s">
        <v>130</v>
      </c>
      <c r="C16" s="29"/>
      <c r="D16" s="29">
        <v>0</v>
      </c>
      <c r="E16" s="29">
        <v>0</v>
      </c>
      <c r="F16" s="29">
        <v>0</v>
      </c>
      <c r="G16" s="29">
        <v>0</v>
      </c>
      <c r="H16" s="29">
        <v>0</v>
      </c>
      <c r="I16" s="31">
        <v>0</v>
      </c>
      <c r="J16" s="29">
        <v>0</v>
      </c>
      <c r="K16" s="29">
        <v>0</v>
      </c>
      <c r="L16" s="29">
        <v>0</v>
      </c>
      <c r="M16" s="31">
        <v>0</v>
      </c>
      <c r="N16" s="29">
        <v>0</v>
      </c>
      <c r="O16" s="31">
        <v>0</v>
      </c>
      <c r="P16" s="29">
        <v>0</v>
      </c>
      <c r="Q16" s="31">
        <v>0</v>
      </c>
      <c r="R16" s="29">
        <v>0</v>
      </c>
      <c r="S16" s="31">
        <v>0</v>
      </c>
      <c r="T16" s="29">
        <v>0</v>
      </c>
    </row>
    <row r="17" spans="1:20">
      <c r="A17" s="29" t="s">
        <v>131</v>
      </c>
      <c r="B17" s="30" t="s">
        <v>106</v>
      </c>
      <c r="C17" s="29"/>
      <c r="D17" s="29">
        <v>0</v>
      </c>
      <c r="E17" s="29">
        <v>0</v>
      </c>
      <c r="F17" s="29">
        <v>0</v>
      </c>
      <c r="G17" s="29">
        <v>0</v>
      </c>
      <c r="H17" s="29">
        <v>0</v>
      </c>
      <c r="I17" s="31">
        <v>0</v>
      </c>
      <c r="J17" s="29">
        <v>0</v>
      </c>
      <c r="K17" s="29">
        <v>0</v>
      </c>
      <c r="L17" s="29">
        <v>0</v>
      </c>
      <c r="M17" s="31">
        <v>0</v>
      </c>
      <c r="N17" s="29">
        <v>0</v>
      </c>
      <c r="O17" s="31">
        <v>0</v>
      </c>
      <c r="P17" s="29">
        <v>0</v>
      </c>
      <c r="Q17" s="31">
        <v>0</v>
      </c>
      <c r="R17" s="29">
        <v>0</v>
      </c>
      <c r="S17" s="31">
        <v>0</v>
      </c>
      <c r="T17" s="29">
        <v>0</v>
      </c>
    </row>
    <row r="18" spans="1:20">
      <c r="A18" s="29"/>
      <c r="B18" s="30" t="s">
        <v>132</v>
      </c>
      <c r="C18" s="29"/>
      <c r="D18" s="29">
        <v>0</v>
      </c>
      <c r="E18" s="29">
        <v>0</v>
      </c>
      <c r="F18" s="29">
        <v>0</v>
      </c>
      <c r="G18" s="29">
        <v>0</v>
      </c>
      <c r="H18" s="29">
        <v>0</v>
      </c>
      <c r="I18" s="31">
        <v>0</v>
      </c>
      <c r="J18" s="29">
        <v>0</v>
      </c>
      <c r="K18" s="29">
        <v>0</v>
      </c>
      <c r="L18" s="29">
        <v>0</v>
      </c>
      <c r="M18" s="31">
        <v>0</v>
      </c>
      <c r="N18" s="29">
        <v>0</v>
      </c>
      <c r="O18" s="31">
        <v>0</v>
      </c>
      <c r="P18" s="29">
        <v>0</v>
      </c>
      <c r="Q18" s="31">
        <v>0</v>
      </c>
      <c r="R18" s="29">
        <v>0</v>
      </c>
      <c r="S18" s="31">
        <v>0</v>
      </c>
      <c r="T18" s="29">
        <v>0</v>
      </c>
    </row>
    <row r="19" spans="1:20" ht="24.75">
      <c r="A19" s="29">
        <v>2</v>
      </c>
      <c r="B19" s="30" t="s">
        <v>133</v>
      </c>
      <c r="C19" s="29"/>
      <c r="D19" s="29"/>
      <c r="E19" s="29"/>
      <c r="F19" s="29"/>
      <c r="G19" s="29"/>
      <c r="H19" s="29"/>
      <c r="I19" s="31"/>
      <c r="J19" s="29"/>
      <c r="K19" s="29"/>
      <c r="L19" s="29"/>
      <c r="M19" s="31"/>
      <c r="N19" s="29"/>
      <c r="O19" s="31"/>
      <c r="P19" s="29"/>
      <c r="Q19" s="31"/>
      <c r="R19" s="29"/>
      <c r="S19" s="31"/>
      <c r="T19" s="29"/>
    </row>
    <row r="20" spans="1:20">
      <c r="A20" s="29"/>
      <c r="B20" s="30" t="s">
        <v>134</v>
      </c>
      <c r="C20" s="29"/>
      <c r="D20" s="29">
        <v>0</v>
      </c>
      <c r="E20" s="29">
        <v>0</v>
      </c>
      <c r="F20" s="29">
        <v>0</v>
      </c>
      <c r="G20" s="29">
        <v>0</v>
      </c>
      <c r="H20" s="29">
        <v>0</v>
      </c>
      <c r="I20" s="31">
        <v>0</v>
      </c>
      <c r="J20" s="29">
        <v>0</v>
      </c>
      <c r="K20" s="29">
        <v>0</v>
      </c>
      <c r="L20" s="29">
        <v>0</v>
      </c>
      <c r="M20" s="31">
        <v>0</v>
      </c>
      <c r="N20" s="29">
        <v>0</v>
      </c>
      <c r="O20" s="31">
        <v>0</v>
      </c>
      <c r="P20" s="29">
        <v>0</v>
      </c>
      <c r="Q20" s="31">
        <v>0</v>
      </c>
      <c r="R20" s="29">
        <v>0</v>
      </c>
      <c r="S20" s="31">
        <v>0</v>
      </c>
      <c r="T20" s="29">
        <v>0</v>
      </c>
    </row>
    <row r="21" spans="1:20">
      <c r="A21" s="29">
        <v>3</v>
      </c>
      <c r="B21" s="30" t="s">
        <v>135</v>
      </c>
      <c r="C21" s="29"/>
      <c r="D21" s="29"/>
      <c r="E21" s="29"/>
      <c r="F21" s="29"/>
      <c r="G21" s="29"/>
      <c r="H21" s="29"/>
      <c r="I21" s="31"/>
      <c r="J21" s="29"/>
      <c r="K21" s="29"/>
      <c r="L21" s="29"/>
      <c r="M21" s="31"/>
      <c r="N21" s="29"/>
      <c r="O21" s="31"/>
      <c r="P21" s="29"/>
      <c r="Q21" s="31"/>
      <c r="R21" s="29"/>
      <c r="S21" s="31"/>
      <c r="T21" s="29"/>
    </row>
    <row r="22" spans="1:20">
      <c r="A22" s="29" t="s">
        <v>71</v>
      </c>
      <c r="B22" s="30" t="s">
        <v>136</v>
      </c>
      <c r="C22" s="29"/>
      <c r="D22" s="29"/>
      <c r="E22" s="29">
        <v>0</v>
      </c>
      <c r="F22" s="29">
        <v>0</v>
      </c>
      <c r="G22" s="29">
        <v>0</v>
      </c>
      <c r="H22" s="29">
        <v>0</v>
      </c>
      <c r="I22" s="31">
        <v>0</v>
      </c>
      <c r="J22" s="29">
        <v>0</v>
      </c>
      <c r="K22" s="29">
        <v>0</v>
      </c>
      <c r="L22" s="29">
        <v>0</v>
      </c>
      <c r="M22" s="31">
        <v>0</v>
      </c>
      <c r="N22" s="29">
        <v>0</v>
      </c>
      <c r="O22" s="31">
        <v>0</v>
      </c>
      <c r="P22" s="29">
        <v>0</v>
      </c>
      <c r="Q22" s="31">
        <v>0</v>
      </c>
      <c r="R22" s="29">
        <v>0</v>
      </c>
      <c r="S22" s="31">
        <v>0</v>
      </c>
      <c r="T22" s="29">
        <v>0</v>
      </c>
    </row>
    <row r="23" spans="1:20" ht="36.75">
      <c r="A23" s="29"/>
      <c r="B23" s="30" t="s">
        <v>137</v>
      </c>
      <c r="C23" s="29"/>
      <c r="D23" s="29">
        <v>2443</v>
      </c>
      <c r="E23" s="29">
        <v>1634185</v>
      </c>
      <c r="F23" s="29">
        <v>36100</v>
      </c>
      <c r="G23" s="29">
        <v>0</v>
      </c>
      <c r="H23" s="29">
        <f>E23+F23+G23</f>
        <v>1670285</v>
      </c>
      <c r="I23" s="31">
        <f>H23/5700000*100</f>
        <v>29.303245614035088</v>
      </c>
      <c r="J23" s="29">
        <v>0</v>
      </c>
      <c r="K23" s="29">
        <v>0</v>
      </c>
      <c r="L23" s="29">
        <v>0</v>
      </c>
      <c r="M23" s="31">
        <v>0</v>
      </c>
      <c r="N23" s="29">
        <v>0</v>
      </c>
      <c r="O23" s="31">
        <v>0</v>
      </c>
      <c r="P23" s="29">
        <v>10426</v>
      </c>
      <c r="Q23" s="31">
        <v>0.62419999999999998</v>
      </c>
      <c r="R23" s="29">
        <v>0</v>
      </c>
      <c r="S23" s="31">
        <v>0</v>
      </c>
      <c r="T23" s="29">
        <v>1161870</v>
      </c>
    </row>
    <row r="24" spans="1:20" ht="36.75">
      <c r="A24" s="29"/>
      <c r="B24" s="30" t="s">
        <v>138</v>
      </c>
      <c r="C24" s="29"/>
      <c r="D24" s="29">
        <v>21</v>
      </c>
      <c r="E24" s="29">
        <v>711981</v>
      </c>
      <c r="F24" s="29">
        <v>0</v>
      </c>
      <c r="G24" s="29">
        <v>0</v>
      </c>
      <c r="H24" s="29">
        <v>711981</v>
      </c>
      <c r="I24" s="31">
        <f>H24/5700000*100</f>
        <v>12.490894736842105</v>
      </c>
      <c r="J24" s="29">
        <v>0</v>
      </c>
      <c r="K24" s="29">
        <v>0</v>
      </c>
      <c r="L24" s="29">
        <v>0</v>
      </c>
      <c r="M24" s="31">
        <v>0</v>
      </c>
      <c r="N24" s="29">
        <v>0</v>
      </c>
      <c r="O24" s="31">
        <v>0</v>
      </c>
      <c r="P24" s="29">
        <v>0</v>
      </c>
      <c r="Q24" s="31">
        <v>0</v>
      </c>
      <c r="R24" s="29">
        <v>0</v>
      </c>
      <c r="S24" s="31">
        <v>0</v>
      </c>
      <c r="T24" s="29">
        <v>648481</v>
      </c>
    </row>
    <row r="25" spans="1:20">
      <c r="A25" s="29" t="s">
        <v>101</v>
      </c>
      <c r="B25" s="30" t="s">
        <v>139</v>
      </c>
      <c r="C25" s="29"/>
      <c r="D25" s="29">
        <v>0</v>
      </c>
      <c r="E25" s="29">
        <v>0</v>
      </c>
      <c r="F25" s="29">
        <v>0</v>
      </c>
      <c r="G25" s="29">
        <v>0</v>
      </c>
      <c r="H25" s="29">
        <v>0</v>
      </c>
      <c r="I25" s="31">
        <v>0</v>
      </c>
      <c r="J25" s="29">
        <v>0</v>
      </c>
      <c r="K25" s="29">
        <v>0</v>
      </c>
      <c r="L25" s="29">
        <v>0</v>
      </c>
      <c r="M25" s="31">
        <v>0</v>
      </c>
      <c r="N25" s="29">
        <v>0</v>
      </c>
      <c r="O25" s="31">
        <v>0</v>
      </c>
      <c r="P25" s="29">
        <v>0</v>
      </c>
      <c r="Q25" s="31">
        <v>0</v>
      </c>
      <c r="R25" s="29">
        <v>0</v>
      </c>
      <c r="S25" s="31">
        <v>0</v>
      </c>
      <c r="T25" s="29">
        <v>0</v>
      </c>
    </row>
    <row r="26" spans="1:20">
      <c r="A26" s="29" t="s">
        <v>103</v>
      </c>
      <c r="B26" s="30" t="s">
        <v>140</v>
      </c>
      <c r="C26" s="29"/>
      <c r="D26" s="29">
        <v>0</v>
      </c>
      <c r="E26" s="29">
        <v>0</v>
      </c>
      <c r="F26" s="29">
        <v>0</v>
      </c>
      <c r="G26" s="29">
        <v>0</v>
      </c>
      <c r="H26" s="29">
        <v>0</v>
      </c>
      <c r="I26" s="31">
        <v>0</v>
      </c>
      <c r="J26" s="29">
        <v>0</v>
      </c>
      <c r="K26" s="29">
        <v>0</v>
      </c>
      <c r="L26" s="29">
        <v>0</v>
      </c>
      <c r="M26" s="31">
        <v>0</v>
      </c>
      <c r="N26" s="29">
        <v>0</v>
      </c>
      <c r="O26" s="31">
        <v>0</v>
      </c>
      <c r="P26" s="29">
        <v>0</v>
      </c>
      <c r="Q26" s="31">
        <v>0</v>
      </c>
      <c r="R26" s="29">
        <v>0</v>
      </c>
      <c r="S26" s="31">
        <v>0</v>
      </c>
      <c r="T26" s="29">
        <v>0</v>
      </c>
    </row>
    <row r="27" spans="1:20" ht="24.75">
      <c r="A27" s="29" t="s">
        <v>105</v>
      </c>
      <c r="B27" s="30" t="s">
        <v>141</v>
      </c>
      <c r="C27" s="29"/>
      <c r="D27" s="29">
        <v>0</v>
      </c>
      <c r="E27" s="29">
        <v>0</v>
      </c>
      <c r="F27" s="29">
        <v>0</v>
      </c>
      <c r="G27" s="29">
        <v>0</v>
      </c>
      <c r="H27" s="29">
        <v>0</v>
      </c>
      <c r="I27" s="31">
        <v>0</v>
      </c>
      <c r="J27" s="29">
        <v>0</v>
      </c>
      <c r="K27" s="29">
        <v>0</v>
      </c>
      <c r="L27" s="29">
        <v>0</v>
      </c>
      <c r="M27" s="31">
        <v>0</v>
      </c>
      <c r="N27" s="29">
        <v>0</v>
      </c>
      <c r="O27" s="31">
        <v>0</v>
      </c>
      <c r="P27" s="29">
        <v>0</v>
      </c>
      <c r="Q27" s="31">
        <v>0</v>
      </c>
      <c r="R27" s="29">
        <v>0</v>
      </c>
      <c r="S27" s="31">
        <v>0</v>
      </c>
      <c r="T27" s="29">
        <v>0</v>
      </c>
    </row>
    <row r="28" spans="1:20">
      <c r="A28" s="29" t="s">
        <v>113</v>
      </c>
      <c r="B28" s="30" t="s">
        <v>106</v>
      </c>
      <c r="C28" s="29"/>
      <c r="D28" s="29">
        <f>+D29+D30+D31+D32+D33</f>
        <v>156</v>
      </c>
      <c r="E28" s="29">
        <f>+E29+E30+E31+E32+E33</f>
        <v>829953</v>
      </c>
      <c r="F28" s="29">
        <f>+F29+F30+F31+F32+F33</f>
        <v>0</v>
      </c>
      <c r="G28" s="29">
        <f>+G29+G30+G31+G32+G33</f>
        <v>0</v>
      </c>
      <c r="H28" s="29">
        <f>+H29+H30+H31+H32+H33</f>
        <v>829953</v>
      </c>
      <c r="I28" s="31">
        <f t="shared" ref="I28:I36" si="0">H28/5700000*100</f>
        <v>14.560578947368422</v>
      </c>
      <c r="J28" s="29">
        <v>0</v>
      </c>
      <c r="K28" s="29">
        <v>0</v>
      </c>
      <c r="L28" s="29">
        <v>0</v>
      </c>
      <c r="M28" s="31">
        <v>0</v>
      </c>
      <c r="N28" s="29">
        <v>0</v>
      </c>
      <c r="O28" s="31">
        <v>0</v>
      </c>
      <c r="P28" s="29">
        <v>0</v>
      </c>
      <c r="Q28" s="31">
        <v>0</v>
      </c>
      <c r="R28" s="29">
        <v>0</v>
      </c>
      <c r="S28" s="31">
        <v>0</v>
      </c>
      <c r="T28" s="29">
        <f>+T29+T30+T31+T32+T33</f>
        <v>829953</v>
      </c>
    </row>
    <row r="29" spans="1:20">
      <c r="A29" s="32"/>
      <c r="B29" s="30" t="s">
        <v>142</v>
      </c>
      <c r="C29" s="29"/>
      <c r="D29" s="29">
        <v>44</v>
      </c>
      <c r="E29" s="29">
        <v>160855</v>
      </c>
      <c r="F29" s="29">
        <v>0</v>
      </c>
      <c r="G29" s="29">
        <v>0</v>
      </c>
      <c r="H29" s="29">
        <v>160855</v>
      </c>
      <c r="I29" s="31">
        <f t="shared" si="0"/>
        <v>2.8220175438596491</v>
      </c>
      <c r="J29" s="29">
        <v>0</v>
      </c>
      <c r="K29" s="29">
        <v>0</v>
      </c>
      <c r="L29" s="29">
        <v>0</v>
      </c>
      <c r="M29" s="31">
        <v>0</v>
      </c>
      <c r="N29" s="29">
        <v>0</v>
      </c>
      <c r="O29" s="31">
        <v>0</v>
      </c>
      <c r="P29" s="29">
        <v>0</v>
      </c>
      <c r="Q29" s="31">
        <v>0</v>
      </c>
      <c r="R29" s="29">
        <v>0</v>
      </c>
      <c r="S29" s="31">
        <v>0</v>
      </c>
      <c r="T29" s="29">
        <v>160855</v>
      </c>
    </row>
    <row r="30" spans="1:20">
      <c r="A30" s="32"/>
      <c r="B30" s="30" t="s">
        <v>143</v>
      </c>
      <c r="C30" s="29"/>
      <c r="D30" s="29">
        <v>1</v>
      </c>
      <c r="E30" s="29">
        <v>400</v>
      </c>
      <c r="F30" s="29">
        <v>0</v>
      </c>
      <c r="G30" s="29">
        <v>0</v>
      </c>
      <c r="H30" s="29">
        <v>400</v>
      </c>
      <c r="I30" s="31">
        <f t="shared" si="0"/>
        <v>7.0175438596491221E-3</v>
      </c>
      <c r="J30" s="29">
        <v>0</v>
      </c>
      <c r="K30" s="29">
        <v>0</v>
      </c>
      <c r="L30" s="29">
        <v>0</v>
      </c>
      <c r="M30" s="31">
        <v>0</v>
      </c>
      <c r="N30" s="29">
        <v>0</v>
      </c>
      <c r="O30" s="31">
        <v>0</v>
      </c>
      <c r="P30" s="29">
        <v>0</v>
      </c>
      <c r="Q30" s="31">
        <v>0</v>
      </c>
      <c r="R30" s="29">
        <v>0</v>
      </c>
      <c r="S30" s="31">
        <v>0</v>
      </c>
      <c r="T30" s="29">
        <v>400</v>
      </c>
    </row>
    <row r="31" spans="1:20">
      <c r="A31" s="32"/>
      <c r="B31" s="30" t="s">
        <v>144</v>
      </c>
      <c r="C31" s="29"/>
      <c r="D31" s="29">
        <v>6</v>
      </c>
      <c r="E31" s="29">
        <v>10270</v>
      </c>
      <c r="F31" s="29">
        <v>0</v>
      </c>
      <c r="G31" s="29">
        <v>0</v>
      </c>
      <c r="H31" s="29">
        <v>10270</v>
      </c>
      <c r="I31" s="31">
        <f t="shared" si="0"/>
        <v>0.18017543859649121</v>
      </c>
      <c r="J31" s="29">
        <v>0</v>
      </c>
      <c r="K31" s="29">
        <v>0</v>
      </c>
      <c r="L31" s="29">
        <v>0</v>
      </c>
      <c r="M31" s="31">
        <v>0</v>
      </c>
      <c r="N31" s="29">
        <v>0</v>
      </c>
      <c r="O31" s="31">
        <v>0</v>
      </c>
      <c r="P31" s="29">
        <v>0</v>
      </c>
      <c r="Q31" s="31">
        <v>0</v>
      </c>
      <c r="R31" s="29">
        <v>0</v>
      </c>
      <c r="S31" s="31">
        <v>0</v>
      </c>
      <c r="T31" s="29">
        <v>10270</v>
      </c>
    </row>
    <row r="32" spans="1:20">
      <c r="A32" s="32"/>
      <c r="B32" s="30" t="s">
        <v>145</v>
      </c>
      <c r="C32" s="29"/>
      <c r="D32" s="29">
        <v>49</v>
      </c>
      <c r="E32" s="29">
        <v>463325</v>
      </c>
      <c r="F32" s="29">
        <v>0</v>
      </c>
      <c r="G32" s="29">
        <v>0</v>
      </c>
      <c r="H32" s="29">
        <v>463325</v>
      </c>
      <c r="I32" s="31">
        <f t="shared" si="0"/>
        <v>8.128508771929825</v>
      </c>
      <c r="J32" s="29">
        <v>0</v>
      </c>
      <c r="K32" s="29">
        <v>0</v>
      </c>
      <c r="L32" s="29">
        <v>0</v>
      </c>
      <c r="M32" s="31">
        <v>0</v>
      </c>
      <c r="N32" s="29">
        <v>0</v>
      </c>
      <c r="O32" s="31">
        <v>0</v>
      </c>
      <c r="P32" s="29">
        <v>0</v>
      </c>
      <c r="Q32" s="31">
        <v>0</v>
      </c>
      <c r="R32" s="29">
        <v>0</v>
      </c>
      <c r="S32" s="31">
        <v>0</v>
      </c>
      <c r="T32" s="29">
        <v>463325</v>
      </c>
    </row>
    <row r="33" spans="1:20">
      <c r="A33" s="32"/>
      <c r="B33" s="30" t="s">
        <v>148</v>
      </c>
      <c r="C33" s="29"/>
      <c r="D33" s="29">
        <v>56</v>
      </c>
      <c r="E33" s="29">
        <v>195103</v>
      </c>
      <c r="F33" s="29">
        <v>0</v>
      </c>
      <c r="G33" s="29">
        <v>0</v>
      </c>
      <c r="H33" s="29">
        <v>195103</v>
      </c>
      <c r="I33" s="31">
        <f t="shared" si="0"/>
        <v>3.4228596491228074</v>
      </c>
      <c r="J33" s="29">
        <v>0</v>
      </c>
      <c r="K33" s="29">
        <v>0</v>
      </c>
      <c r="L33" s="29">
        <v>0</v>
      </c>
      <c r="M33" s="31">
        <v>0</v>
      </c>
      <c r="N33" s="29">
        <v>0</v>
      </c>
      <c r="O33" s="31">
        <v>0</v>
      </c>
      <c r="P33" s="29">
        <v>0</v>
      </c>
      <c r="Q33" s="31">
        <v>0</v>
      </c>
      <c r="R33" s="29">
        <v>0</v>
      </c>
      <c r="S33" s="31">
        <v>0</v>
      </c>
      <c r="T33" s="29">
        <v>195103</v>
      </c>
    </row>
    <row r="34" spans="1:20">
      <c r="A34" s="32"/>
      <c r="B34" s="33" t="s">
        <v>146</v>
      </c>
      <c r="C34" s="32" t="s">
        <v>147</v>
      </c>
      <c r="D34" s="32"/>
      <c r="E34" s="32">
        <v>382948</v>
      </c>
      <c r="F34" s="32">
        <v>0</v>
      </c>
      <c r="G34" s="32">
        <v>0</v>
      </c>
      <c r="H34" s="32">
        <v>382948</v>
      </c>
      <c r="I34" s="34">
        <f t="shared" ref="I34" si="1">H34/5700000*100</f>
        <v>6.7183859649122812</v>
      </c>
      <c r="J34" s="32">
        <v>0</v>
      </c>
      <c r="K34" s="32">
        <v>0</v>
      </c>
      <c r="L34" s="32">
        <v>0</v>
      </c>
      <c r="M34" s="34">
        <v>0</v>
      </c>
      <c r="N34" s="32">
        <v>0</v>
      </c>
      <c r="O34" s="34">
        <v>0</v>
      </c>
      <c r="P34" s="32">
        <v>0</v>
      </c>
      <c r="Q34" s="34">
        <v>0</v>
      </c>
      <c r="R34" s="32">
        <v>0</v>
      </c>
      <c r="S34" s="34">
        <v>0</v>
      </c>
      <c r="T34" s="32">
        <v>382948</v>
      </c>
    </row>
    <row r="35" spans="1:20">
      <c r="A35" s="29"/>
      <c r="B35" s="30" t="s">
        <v>149</v>
      </c>
      <c r="C35" s="29"/>
      <c r="D35" s="29">
        <f>+D23+D24+D25+D26+D27+D28</f>
        <v>2620</v>
      </c>
      <c r="E35" s="29">
        <f t="shared" ref="E35:H35" si="2">+E23+E24+E25+E26+E27+E28</f>
        <v>3176119</v>
      </c>
      <c r="F35" s="29">
        <f t="shared" si="2"/>
        <v>36100</v>
      </c>
      <c r="G35" s="29">
        <f t="shared" si="2"/>
        <v>0</v>
      </c>
      <c r="H35" s="29">
        <f t="shared" si="2"/>
        <v>3212219</v>
      </c>
      <c r="I35" s="31">
        <f t="shared" si="0"/>
        <v>56.354719298245612</v>
      </c>
      <c r="J35" s="29">
        <v>0</v>
      </c>
      <c r="K35" s="29">
        <v>0</v>
      </c>
      <c r="L35" s="29">
        <v>0</v>
      </c>
      <c r="M35" s="31">
        <v>0</v>
      </c>
      <c r="N35" s="29">
        <v>0</v>
      </c>
      <c r="O35" s="31">
        <v>0</v>
      </c>
      <c r="P35" s="29">
        <f t="shared" ref="P35" si="3">+P23+P24+P25+P26+P27+P28</f>
        <v>10426</v>
      </c>
      <c r="Q35" s="31">
        <f>+P35/H35*100</f>
        <v>0.32457313775928726</v>
      </c>
      <c r="R35" s="29">
        <v>0</v>
      </c>
      <c r="S35" s="31">
        <v>0</v>
      </c>
      <c r="T35" s="29">
        <f t="shared" ref="T35" si="4">+T23+T24+T25+T26+T27+T28</f>
        <v>2640304</v>
      </c>
    </row>
    <row r="36" spans="1:20" ht="24.75">
      <c r="A36" s="29"/>
      <c r="B36" s="30" t="s">
        <v>150</v>
      </c>
      <c r="C36" s="29"/>
      <c r="D36" s="29">
        <f>+D18+D20+D35</f>
        <v>2620</v>
      </c>
      <c r="E36" s="29">
        <f t="shared" ref="E36:H36" si="5">+E23+E24+E28</f>
        <v>3176119</v>
      </c>
      <c r="F36" s="29">
        <f t="shared" si="5"/>
        <v>36100</v>
      </c>
      <c r="G36" s="29">
        <f t="shared" si="5"/>
        <v>0</v>
      </c>
      <c r="H36" s="29">
        <f t="shared" si="5"/>
        <v>3212219</v>
      </c>
      <c r="I36" s="31">
        <f t="shared" si="0"/>
        <v>56.354719298245612</v>
      </c>
      <c r="J36" s="29">
        <v>0</v>
      </c>
      <c r="K36" s="29">
        <v>0</v>
      </c>
      <c r="L36" s="29">
        <v>0</v>
      </c>
      <c r="M36" s="31">
        <v>0</v>
      </c>
      <c r="N36" s="29">
        <v>0</v>
      </c>
      <c r="O36" s="31">
        <v>0</v>
      </c>
      <c r="P36" s="29">
        <v>10426</v>
      </c>
      <c r="Q36" s="31">
        <v>0.3246</v>
      </c>
      <c r="R36" s="29">
        <v>0</v>
      </c>
      <c r="S36" s="31">
        <v>0</v>
      </c>
      <c r="T36" s="29">
        <f>+T23+T24+T28</f>
        <v>2640304</v>
      </c>
    </row>
    <row r="38" spans="1:20">
      <c r="A38" s="51" t="s">
        <v>151</v>
      </c>
      <c r="B38" s="51"/>
      <c r="C38" s="51"/>
      <c r="D38" s="51"/>
      <c r="E38" s="51"/>
      <c r="F38" s="51"/>
      <c r="G38" s="51"/>
      <c r="H38" s="51"/>
      <c r="I38" s="51"/>
      <c r="J38" s="51"/>
      <c r="K38" s="51"/>
      <c r="L38" s="51"/>
      <c r="M38" s="51"/>
      <c r="N38" s="51"/>
      <c r="O38" s="51"/>
      <c r="P38" s="51"/>
      <c r="Q38" s="51"/>
      <c r="R38" s="51"/>
      <c r="S38" s="51"/>
      <c r="T38" s="51"/>
    </row>
    <row r="39" spans="1:20" ht="29.25" customHeight="1">
      <c r="A39" s="51" t="s">
        <v>116</v>
      </c>
      <c r="B39" s="51"/>
      <c r="C39" s="51"/>
      <c r="D39" s="51"/>
      <c r="E39" s="51"/>
      <c r="F39" s="51"/>
      <c r="G39" s="51"/>
      <c r="H39" s="51"/>
      <c r="I39" s="51"/>
      <c r="J39" s="51"/>
      <c r="K39" s="51"/>
      <c r="L39" s="51"/>
      <c r="M39" s="51"/>
      <c r="N39" s="51"/>
      <c r="O39" s="51"/>
      <c r="P39" s="51"/>
      <c r="Q39" s="51"/>
      <c r="R39" s="51"/>
      <c r="S39" s="51"/>
      <c r="T39" s="51"/>
    </row>
    <row r="40" spans="1:20">
      <c r="A40" s="51" t="s">
        <v>117</v>
      </c>
      <c r="B40" s="51"/>
      <c r="C40" s="51"/>
      <c r="D40" s="51"/>
      <c r="E40" s="51"/>
      <c r="F40" s="51"/>
      <c r="G40" s="51"/>
      <c r="H40" s="51"/>
      <c r="I40" s="51"/>
      <c r="J40" s="51"/>
      <c r="K40" s="51"/>
      <c r="L40" s="51"/>
      <c r="M40" s="51"/>
      <c r="N40" s="51"/>
      <c r="O40" s="51"/>
      <c r="P40" s="51"/>
      <c r="Q40" s="51"/>
      <c r="R40" s="51"/>
      <c r="S40" s="51"/>
      <c r="T40" s="51"/>
    </row>
    <row r="41" spans="1:20">
      <c r="A41" s="51" t="s">
        <v>152</v>
      </c>
      <c r="B41" s="51"/>
      <c r="C41" s="51"/>
      <c r="D41" s="51"/>
      <c r="E41" s="51"/>
      <c r="F41" s="51"/>
      <c r="G41" s="51"/>
      <c r="H41" s="51"/>
      <c r="I41" s="51"/>
      <c r="J41" s="51"/>
      <c r="K41" s="51"/>
      <c r="L41" s="51"/>
      <c r="M41" s="51"/>
      <c r="N41" s="51"/>
      <c r="O41" s="51"/>
      <c r="P41" s="51"/>
      <c r="Q41" s="51"/>
      <c r="R41" s="51"/>
      <c r="S41" s="51"/>
      <c r="T41" s="51"/>
    </row>
    <row r="42" spans="1:20">
      <c r="A42" s="51" t="s">
        <v>153</v>
      </c>
      <c r="B42" s="51"/>
      <c r="C42" s="51"/>
      <c r="D42" s="51"/>
      <c r="E42" s="51"/>
      <c r="F42" s="51"/>
      <c r="G42" s="51"/>
      <c r="H42" s="51"/>
      <c r="I42" s="51"/>
      <c r="J42" s="51"/>
      <c r="K42" s="51"/>
      <c r="L42" s="51"/>
      <c r="M42" s="51"/>
      <c r="N42" s="51"/>
      <c r="O42" s="51"/>
      <c r="P42" s="51"/>
      <c r="Q42" s="51"/>
      <c r="R42" s="51"/>
      <c r="S42" s="51"/>
      <c r="T42" s="51"/>
    </row>
    <row r="43" spans="1:20" ht="31.5" customHeight="1">
      <c r="A43" s="51" t="s">
        <v>154</v>
      </c>
      <c r="B43" s="51"/>
      <c r="C43" s="51"/>
      <c r="D43" s="51"/>
      <c r="E43" s="51"/>
      <c r="F43" s="51"/>
      <c r="G43" s="51"/>
      <c r="H43" s="51"/>
      <c r="I43" s="51"/>
      <c r="J43" s="51"/>
      <c r="K43" s="51"/>
      <c r="L43" s="51"/>
      <c r="M43" s="51"/>
      <c r="N43" s="51"/>
      <c r="O43" s="51"/>
      <c r="P43" s="51"/>
      <c r="Q43" s="51"/>
      <c r="R43" s="51"/>
      <c r="S43" s="51"/>
      <c r="T43" s="51"/>
    </row>
  </sheetData>
  <mergeCells count="32">
    <mergeCell ref="A1:S1"/>
    <mergeCell ref="A2:S2"/>
    <mergeCell ref="A4:A6"/>
    <mergeCell ref="B4:B6"/>
    <mergeCell ref="C4:C6"/>
    <mergeCell ref="D4:D6"/>
    <mergeCell ref="E4:E6"/>
    <mergeCell ref="F4:F6"/>
    <mergeCell ref="G4:G6"/>
    <mergeCell ref="H4:H6"/>
    <mergeCell ref="I4:I6"/>
    <mergeCell ref="J4:M4"/>
    <mergeCell ref="N4:N6"/>
    <mergeCell ref="O4:O6"/>
    <mergeCell ref="P4:Q4"/>
    <mergeCell ref="J7:M7"/>
    <mergeCell ref="P7:Q7"/>
    <mergeCell ref="R7:S7"/>
    <mergeCell ref="T4:T6"/>
    <mergeCell ref="J5:L5"/>
    <mergeCell ref="M5:M6"/>
    <mergeCell ref="P5:P6"/>
    <mergeCell ref="Q5:Q6"/>
    <mergeCell ref="R5:R6"/>
    <mergeCell ref="S5:S6"/>
    <mergeCell ref="R4:S4"/>
    <mergeCell ref="A43:T43"/>
    <mergeCell ref="A38:T38"/>
    <mergeCell ref="A39:T39"/>
    <mergeCell ref="A40:T40"/>
    <mergeCell ref="A41:T41"/>
    <mergeCell ref="A42:T42"/>
  </mergeCells>
  <pageMargins left="0.51" right="0.16" top="0.79" bottom="0.26" header="0.23" footer="0.16"/>
  <pageSetup paperSize="5" scale="98" orientation="landscape" verticalDpi="0" r:id="rId1"/>
  <rowBreaks count="1" manualBreakCount="1">
    <brk id="20" max="19" man="1"/>
  </rowBreaks>
</worksheet>
</file>

<file path=xl/worksheets/sheet5.xml><?xml version="1.0" encoding="utf-8"?>
<worksheet xmlns="http://schemas.openxmlformats.org/spreadsheetml/2006/main" xmlns:r="http://schemas.openxmlformats.org/officeDocument/2006/relationships">
  <dimension ref="A1:T16"/>
  <sheetViews>
    <sheetView tabSelected="1" view="pageBreakPreview" topLeftCell="C1" zoomScaleSheetLayoutView="100" workbookViewId="0">
      <selection activeCell="O7" sqref="O7"/>
    </sheetView>
  </sheetViews>
  <sheetFormatPr defaultRowHeight="15"/>
  <cols>
    <col min="1" max="1" width="5.140625" customWidth="1"/>
    <col min="2" max="2" width="24.5703125" style="6" customWidth="1"/>
    <col min="3" max="3" width="6.42578125" customWidth="1"/>
    <col min="4" max="4" width="7.7109375" customWidth="1"/>
    <col min="5" max="5" width="10.42578125" customWidth="1"/>
    <col min="6" max="6" width="7.5703125" customWidth="1"/>
    <col min="7" max="7" width="10.42578125" customWidth="1"/>
    <col min="8" max="8" width="9.140625" customWidth="1"/>
    <col min="9" max="9" width="9.140625" style="10"/>
    <col min="10" max="10" width="5.85546875" customWidth="1"/>
    <col min="11" max="11" width="6.5703125" customWidth="1"/>
    <col min="12" max="12" width="7" customWidth="1"/>
    <col min="13" max="13" width="8.140625" style="10" customWidth="1"/>
    <col min="14" max="14" width="10.5703125" customWidth="1"/>
    <col min="15" max="15" width="12.85546875" style="10" customWidth="1"/>
    <col min="16" max="16" width="7.140625" customWidth="1"/>
    <col min="17" max="17" width="8" style="10" customWidth="1"/>
    <col min="18" max="18" width="6.85546875" customWidth="1"/>
    <col min="19" max="19" width="9.140625" style="10"/>
    <col min="20" max="20" width="12.7109375" customWidth="1"/>
  </cols>
  <sheetData>
    <row r="1" spans="1:20" s="1" customFormat="1" ht="21">
      <c r="A1" s="49" t="s">
        <v>18</v>
      </c>
      <c r="B1" s="49"/>
      <c r="C1" s="49"/>
      <c r="D1" s="49"/>
      <c r="E1" s="49"/>
      <c r="F1" s="49"/>
      <c r="G1" s="49"/>
      <c r="H1" s="49"/>
      <c r="I1" s="49"/>
      <c r="J1" s="49"/>
      <c r="K1" s="49"/>
      <c r="L1" s="49"/>
      <c r="M1" s="49"/>
      <c r="N1" s="49"/>
      <c r="O1" s="49"/>
      <c r="P1" s="49"/>
      <c r="Q1" s="49"/>
      <c r="R1" s="49"/>
      <c r="S1" s="49"/>
    </row>
    <row r="2" spans="1:20" s="1" customFormat="1" ht="17.25">
      <c r="A2" s="50" t="s">
        <v>155</v>
      </c>
      <c r="B2" s="50"/>
      <c r="C2" s="50"/>
      <c r="D2" s="50"/>
      <c r="E2" s="50"/>
      <c r="F2" s="50"/>
      <c r="G2" s="50"/>
      <c r="H2" s="50"/>
      <c r="I2" s="50"/>
      <c r="J2" s="50"/>
      <c r="K2" s="50"/>
      <c r="L2" s="50"/>
      <c r="M2" s="50"/>
      <c r="N2" s="50"/>
      <c r="O2" s="50"/>
      <c r="P2" s="50"/>
      <c r="Q2" s="50"/>
      <c r="R2" s="50"/>
      <c r="S2" s="50"/>
    </row>
    <row r="4" spans="1:20" s="1" customFormat="1" ht="65.25" customHeight="1">
      <c r="A4" s="47" t="s">
        <v>20</v>
      </c>
      <c r="B4" s="47" t="s">
        <v>66</v>
      </c>
      <c r="C4" s="47" t="s">
        <v>67</v>
      </c>
      <c r="D4" s="47" t="s">
        <v>68</v>
      </c>
      <c r="E4" s="47" t="s">
        <v>23</v>
      </c>
      <c r="F4" s="47" t="s">
        <v>24</v>
      </c>
      <c r="G4" s="47" t="s">
        <v>25</v>
      </c>
      <c r="H4" s="47" t="s">
        <v>26</v>
      </c>
      <c r="I4" s="48" t="s">
        <v>27</v>
      </c>
      <c r="J4" s="47" t="s">
        <v>28</v>
      </c>
      <c r="K4" s="47"/>
      <c r="L4" s="47"/>
      <c r="M4" s="47"/>
      <c r="N4" s="47" t="s">
        <v>29</v>
      </c>
      <c r="O4" s="48" t="s">
        <v>30</v>
      </c>
      <c r="P4" s="47" t="s">
        <v>31</v>
      </c>
      <c r="Q4" s="47"/>
      <c r="R4" s="47" t="s">
        <v>32</v>
      </c>
      <c r="S4" s="47"/>
      <c r="T4" s="47" t="s">
        <v>33</v>
      </c>
    </row>
    <row r="5" spans="1:20" s="1" customFormat="1" ht="50.1" customHeight="1">
      <c r="A5" s="47"/>
      <c r="B5" s="47"/>
      <c r="C5" s="47"/>
      <c r="D5" s="47"/>
      <c r="E5" s="47"/>
      <c r="F5" s="47"/>
      <c r="G5" s="47"/>
      <c r="H5" s="47"/>
      <c r="I5" s="48"/>
      <c r="J5" s="47" t="s">
        <v>34</v>
      </c>
      <c r="K5" s="47"/>
      <c r="L5" s="47"/>
      <c r="M5" s="48" t="s">
        <v>35</v>
      </c>
      <c r="N5" s="47"/>
      <c r="O5" s="48"/>
      <c r="P5" s="47" t="s">
        <v>36</v>
      </c>
      <c r="Q5" s="48" t="s">
        <v>37</v>
      </c>
      <c r="R5" s="47" t="s">
        <v>36</v>
      </c>
      <c r="S5" s="48" t="s">
        <v>37</v>
      </c>
      <c r="T5" s="47"/>
    </row>
    <row r="6" spans="1:20" s="1" customFormat="1" ht="81" customHeight="1">
      <c r="A6" s="47"/>
      <c r="B6" s="47"/>
      <c r="C6" s="47"/>
      <c r="D6" s="47"/>
      <c r="E6" s="47"/>
      <c r="F6" s="47"/>
      <c r="G6" s="47"/>
      <c r="H6" s="47"/>
      <c r="I6" s="48"/>
      <c r="J6" s="9" t="s">
        <v>38</v>
      </c>
      <c r="K6" s="9" t="s">
        <v>39</v>
      </c>
      <c r="L6" s="9" t="s">
        <v>40</v>
      </c>
      <c r="M6" s="48"/>
      <c r="N6" s="47"/>
      <c r="O6" s="48"/>
      <c r="P6" s="47"/>
      <c r="Q6" s="48"/>
      <c r="R6" s="47"/>
      <c r="S6" s="48"/>
      <c r="T6" s="47"/>
    </row>
    <row r="7" spans="1:20" s="1" customFormat="1" ht="50.1" customHeight="1">
      <c r="A7" s="17"/>
      <c r="B7" s="18" t="s">
        <v>41</v>
      </c>
      <c r="C7" s="18" t="s">
        <v>42</v>
      </c>
      <c r="D7" s="18" t="s">
        <v>43</v>
      </c>
      <c r="E7" s="18" t="s">
        <v>44</v>
      </c>
      <c r="F7" s="18" t="s">
        <v>45</v>
      </c>
      <c r="G7" s="18" t="s">
        <v>46</v>
      </c>
      <c r="H7" s="18" t="s">
        <v>47</v>
      </c>
      <c r="I7" s="19" t="s">
        <v>69</v>
      </c>
      <c r="J7" s="58" t="s">
        <v>49</v>
      </c>
      <c r="K7" s="59"/>
      <c r="L7" s="59"/>
      <c r="M7" s="59"/>
      <c r="N7" s="18" t="s">
        <v>50</v>
      </c>
      <c r="O7" s="19" t="s">
        <v>51</v>
      </c>
      <c r="P7" s="58" t="s">
        <v>52</v>
      </c>
      <c r="Q7" s="59"/>
      <c r="R7" s="58" t="s">
        <v>53</v>
      </c>
      <c r="S7" s="59"/>
      <c r="T7" s="18" t="s">
        <v>54</v>
      </c>
    </row>
    <row r="8" spans="1:20">
      <c r="A8" s="20">
        <v>1</v>
      </c>
      <c r="B8" s="21" t="s">
        <v>156</v>
      </c>
      <c r="C8" s="20"/>
      <c r="D8" s="20">
        <v>0</v>
      </c>
      <c r="E8" s="20">
        <v>0</v>
      </c>
      <c r="F8" s="20">
        <v>0</v>
      </c>
      <c r="G8" s="20">
        <v>0</v>
      </c>
      <c r="H8" s="20">
        <v>0</v>
      </c>
      <c r="I8" s="22">
        <v>0</v>
      </c>
      <c r="J8" s="20">
        <v>0</v>
      </c>
      <c r="K8" s="20">
        <v>0</v>
      </c>
      <c r="L8" s="20">
        <v>0</v>
      </c>
      <c r="M8" s="22">
        <v>0</v>
      </c>
      <c r="N8" s="20">
        <v>0</v>
      </c>
      <c r="O8" s="22">
        <v>0</v>
      </c>
      <c r="P8" s="20">
        <v>0</v>
      </c>
      <c r="Q8" s="22">
        <v>0</v>
      </c>
      <c r="R8" s="20">
        <v>0</v>
      </c>
      <c r="S8" s="22">
        <v>0</v>
      </c>
      <c r="T8" s="20">
        <v>0</v>
      </c>
    </row>
    <row r="9" spans="1:20" ht="60">
      <c r="A9" s="20">
        <v>2</v>
      </c>
      <c r="B9" s="21" t="s">
        <v>157</v>
      </c>
      <c r="C9" s="20"/>
      <c r="D9" s="20">
        <v>0</v>
      </c>
      <c r="E9" s="20">
        <v>0</v>
      </c>
      <c r="F9" s="20">
        <v>0</v>
      </c>
      <c r="G9" s="20">
        <v>0</v>
      </c>
      <c r="H9" s="20">
        <v>0</v>
      </c>
      <c r="I9" s="22">
        <v>0</v>
      </c>
      <c r="J9" s="20">
        <v>0</v>
      </c>
      <c r="K9" s="20">
        <v>0</v>
      </c>
      <c r="L9" s="20">
        <v>0</v>
      </c>
      <c r="M9" s="22">
        <v>0</v>
      </c>
      <c r="N9" s="20">
        <v>0</v>
      </c>
      <c r="O9" s="22">
        <v>0</v>
      </c>
      <c r="P9" s="20">
        <v>0</v>
      </c>
      <c r="Q9" s="22">
        <v>0</v>
      </c>
      <c r="R9" s="20">
        <v>0</v>
      </c>
      <c r="S9" s="22">
        <v>0</v>
      </c>
      <c r="T9" s="20">
        <v>0</v>
      </c>
    </row>
    <row r="10" spans="1:20" ht="45">
      <c r="A10" s="20"/>
      <c r="B10" s="21" t="s">
        <v>158</v>
      </c>
      <c r="C10" s="20"/>
      <c r="D10" s="20">
        <v>0</v>
      </c>
      <c r="E10" s="20">
        <v>0</v>
      </c>
      <c r="F10" s="20">
        <v>0</v>
      </c>
      <c r="G10" s="20">
        <v>0</v>
      </c>
      <c r="H10" s="20">
        <v>0</v>
      </c>
      <c r="I10" s="22">
        <v>0</v>
      </c>
      <c r="J10" s="20">
        <v>0</v>
      </c>
      <c r="K10" s="20">
        <v>0</v>
      </c>
      <c r="L10" s="20">
        <v>0</v>
      </c>
      <c r="M10" s="22">
        <v>0</v>
      </c>
      <c r="N10" s="20">
        <v>0</v>
      </c>
      <c r="O10" s="22">
        <v>0</v>
      </c>
      <c r="P10" s="20">
        <v>0</v>
      </c>
      <c r="Q10" s="22">
        <v>0</v>
      </c>
      <c r="R10" s="20">
        <v>0</v>
      </c>
      <c r="S10" s="22">
        <v>0</v>
      </c>
      <c r="T10" s="20">
        <v>0</v>
      </c>
    </row>
    <row r="13" spans="1:20">
      <c r="A13" s="2" t="s">
        <v>117</v>
      </c>
    </row>
    <row r="14" spans="1:20">
      <c r="A14" s="2" t="s">
        <v>152</v>
      </c>
    </row>
    <row r="15" spans="1:20">
      <c r="A15" s="2" t="s">
        <v>159</v>
      </c>
    </row>
    <row r="16" spans="1:20">
      <c r="A16" s="2" t="s">
        <v>160</v>
      </c>
    </row>
  </sheetData>
  <mergeCells count="26">
    <mergeCell ref="A1:S1"/>
    <mergeCell ref="A2:S2"/>
    <mergeCell ref="A4:A6"/>
    <mergeCell ref="B4:B6"/>
    <mergeCell ref="C4:C6"/>
    <mergeCell ref="D4:D6"/>
    <mergeCell ref="E4:E6"/>
    <mergeCell ref="F4:F6"/>
    <mergeCell ref="G4:G6"/>
    <mergeCell ref="H4:H6"/>
    <mergeCell ref="I4:I6"/>
    <mergeCell ref="J4:M4"/>
    <mergeCell ref="N4:N6"/>
    <mergeCell ref="O4:O6"/>
    <mergeCell ref="P4:Q4"/>
    <mergeCell ref="J7:M7"/>
    <mergeCell ref="P7:Q7"/>
    <mergeCell ref="R7:S7"/>
    <mergeCell ref="T4:T6"/>
    <mergeCell ref="J5:L5"/>
    <mergeCell ref="M5:M6"/>
    <mergeCell ref="P5:P6"/>
    <mergeCell ref="Q5:Q6"/>
    <mergeCell ref="R5:R6"/>
    <mergeCell ref="S5:S6"/>
    <mergeCell ref="R4:S4"/>
  </mergeCells>
  <pageMargins left="0.53" right="0.16" top="0.75" bottom="0.75" header="0.3" footer="0.3"/>
  <pageSetup paperSize="5" scale="9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Introductory</vt:lpstr>
      <vt:lpstr>Table I</vt:lpstr>
      <vt:lpstr>Table II</vt:lpstr>
      <vt:lpstr>Table III</vt:lpstr>
      <vt:lpstr>Table IV</vt:lpstr>
      <vt:lpstr>'Table III'!Print_Area</vt:lpstr>
      <vt:lpstr>'Table IV'!Print_Area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naresh</cp:lastModifiedBy>
  <cp:lastPrinted>2016-01-07T12:13:27Z</cp:lastPrinted>
  <dcterms:created xsi:type="dcterms:W3CDTF">2016-01-05T05:30:01Z</dcterms:created>
  <dcterms:modified xsi:type="dcterms:W3CDTF">2016-01-07T12:13:31Z</dcterms:modified>
</cp:coreProperties>
</file>